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ty Wide Forestry Team\"/>
    </mc:Choice>
  </mc:AlternateContent>
  <xr:revisionPtr revIDLastSave="0" documentId="8_{D6E842E0-29EC-4B72-AC7D-C7C90593A0B6}" xr6:coauthVersionLast="43" xr6:coauthVersionMax="43" xr10:uidLastSave="{00000000-0000-0000-0000-000000000000}"/>
  <bookViews>
    <workbookView xWindow="39570" yWindow="-3990" windowWidth="19440" windowHeight="15000" activeTab="1" xr2:uid="{00000000-000D-0000-FFFF-FFFF00000000}"/>
  </bookViews>
  <sheets>
    <sheet name="2014 Schedule" sheetId="5" r:id="rId1"/>
    <sheet name="Data" sheetId="1" r:id="rId2"/>
    <sheet name="Trees by District" sheetId="2" r:id="rId3"/>
    <sheet name="Species in System" sheetId="3" r:id="rId4"/>
    <sheet name="Sheet1" sheetId="4" r:id="rId5"/>
  </sheets>
  <definedNames>
    <definedName name="_xlnm._FilterDatabase" localSheetId="1" hidden="1">Data!$B$3:$AR$59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C59" i="1"/>
  <c r="AV4" i="1"/>
  <c r="B3" i="3" s="1"/>
  <c r="AV5" i="1"/>
  <c r="B4" i="3" s="1"/>
  <c r="AV6" i="1"/>
  <c r="B5" i="3" s="1"/>
  <c r="AV7" i="1"/>
  <c r="B6" i="3" s="1"/>
  <c r="AV8" i="1"/>
  <c r="B7" i="3" s="1"/>
  <c r="AV9" i="1"/>
  <c r="B8" i="3" s="1"/>
  <c r="AV10" i="1"/>
  <c r="AV11" i="1"/>
  <c r="B10" i="3" s="1"/>
  <c r="AV12" i="1"/>
  <c r="B11" i="3" s="1"/>
  <c r="AV13" i="1"/>
  <c r="B12" i="3" s="1"/>
  <c r="AV14" i="1"/>
  <c r="B13" i="3" s="1"/>
  <c r="AV15" i="1"/>
  <c r="B14" i="3" s="1"/>
  <c r="AV16" i="1"/>
  <c r="B15" i="3" s="1"/>
  <c r="AV17" i="1"/>
  <c r="B16" i="3" s="1"/>
  <c r="AV18" i="1"/>
  <c r="B17" i="3" s="1"/>
  <c r="AV19" i="1"/>
  <c r="B18" i="3" s="1"/>
  <c r="AV20" i="1"/>
  <c r="B19" i="3" s="1"/>
  <c r="AV21" i="1"/>
  <c r="B20" i="3" s="1"/>
  <c r="AV22" i="1"/>
  <c r="AV23" i="1"/>
  <c r="B22" i="3" s="1"/>
  <c r="AV24" i="1"/>
  <c r="B23" i="3" s="1"/>
  <c r="AV25" i="1"/>
  <c r="B24" i="3" s="1"/>
  <c r="AV26" i="1"/>
  <c r="B25" i="3" s="1"/>
  <c r="AV27" i="1"/>
  <c r="B26" i="3" s="1"/>
  <c r="AV28" i="1"/>
  <c r="B27" i="3" s="1"/>
  <c r="AV29" i="1"/>
  <c r="B28" i="3" s="1"/>
  <c r="AV30" i="1"/>
  <c r="AV31" i="1"/>
  <c r="B30" i="3" s="1"/>
  <c r="AV32" i="1"/>
  <c r="B31" i="3" s="1"/>
  <c r="AV33" i="1"/>
  <c r="B32" i="3" s="1"/>
  <c r="AV34" i="1"/>
  <c r="B33" i="3" s="1"/>
  <c r="AV35" i="1"/>
  <c r="B34" i="3" s="1"/>
  <c r="AV36" i="1"/>
  <c r="B35" i="3" s="1"/>
  <c r="AV37" i="1"/>
  <c r="B36" i="3" s="1"/>
  <c r="AV38" i="1"/>
  <c r="B37" i="3" s="1"/>
  <c r="AV39" i="1"/>
  <c r="B38" i="3" s="1"/>
  <c r="AV40" i="1"/>
  <c r="B39" i="3" s="1"/>
  <c r="AV41" i="1"/>
  <c r="B40" i="3" s="1"/>
  <c r="AV42" i="1"/>
  <c r="B41" i="3" s="1"/>
  <c r="AV43" i="1"/>
  <c r="B42" i="3" s="1"/>
  <c r="AV44" i="1"/>
  <c r="B43" i="3" s="1"/>
  <c r="AV45" i="1"/>
  <c r="B44" i="3" s="1"/>
  <c r="AV46" i="1"/>
  <c r="B45" i="3" s="1"/>
  <c r="AV47" i="1"/>
  <c r="B46" i="3" s="1"/>
  <c r="AV48" i="1"/>
  <c r="B47" i="3" s="1"/>
  <c r="AV49" i="1"/>
  <c r="B48" i="3" s="1"/>
  <c r="AV50" i="1"/>
  <c r="AV51" i="1"/>
  <c r="B50" i="3" s="1"/>
  <c r="AV52" i="1"/>
  <c r="B51" i="3" s="1"/>
  <c r="AV53" i="1"/>
  <c r="B52" i="3" s="1"/>
  <c r="AV54" i="1"/>
  <c r="B53" i="3" s="1"/>
  <c r="AV55" i="1"/>
  <c r="B54" i="3" s="1"/>
  <c r="AV56" i="1"/>
  <c r="AV57" i="1"/>
  <c r="AV58" i="1"/>
  <c r="B49" i="3"/>
  <c r="B55" i="3"/>
  <c r="B56" i="3"/>
  <c r="B57" i="3"/>
  <c r="B9" i="3"/>
  <c r="B21" i="3"/>
  <c r="B29" i="3"/>
  <c r="AS59" i="1" l="1"/>
  <c r="AV3" i="1"/>
  <c r="B2" i="3" s="1"/>
  <c r="AV59" i="1" l="1"/>
  <c r="C45" i="5"/>
  <c r="C93" i="1"/>
  <c r="F93" i="1"/>
  <c r="I93" i="1"/>
  <c r="L93" i="1"/>
  <c r="O93" i="1"/>
  <c r="R93" i="1"/>
  <c r="U93" i="1"/>
  <c r="X93" i="1"/>
  <c r="AA93" i="1"/>
  <c r="AD93" i="1"/>
  <c r="AG93" i="1"/>
  <c r="AJ93" i="1"/>
  <c r="AM93" i="1"/>
  <c r="AP93" i="1"/>
  <c r="C94" i="1"/>
  <c r="F94" i="1"/>
  <c r="I94" i="1"/>
  <c r="L94" i="1"/>
  <c r="O94" i="1"/>
  <c r="R94" i="1"/>
  <c r="U94" i="1"/>
  <c r="X94" i="1"/>
  <c r="AA94" i="1"/>
  <c r="AD94" i="1"/>
  <c r="AG94" i="1"/>
  <c r="AJ94" i="1"/>
  <c r="AM94" i="1"/>
  <c r="AP94" i="1"/>
  <c r="C95" i="1"/>
  <c r="F95" i="1"/>
  <c r="I95" i="1"/>
  <c r="L95" i="1"/>
  <c r="O95" i="1"/>
  <c r="R95" i="1"/>
  <c r="U95" i="1"/>
  <c r="X95" i="1"/>
  <c r="AA95" i="1"/>
  <c r="AD95" i="1"/>
  <c r="AG95" i="1"/>
  <c r="AJ95" i="1"/>
  <c r="AM95" i="1"/>
  <c r="AP95" i="1"/>
  <c r="C96" i="1"/>
  <c r="F96" i="1"/>
  <c r="I96" i="1"/>
  <c r="L96" i="1"/>
  <c r="O96" i="1"/>
  <c r="R96" i="1"/>
  <c r="U96" i="1"/>
  <c r="X96" i="1"/>
  <c r="AA96" i="1"/>
  <c r="AD96" i="1"/>
  <c r="AG96" i="1"/>
  <c r="AJ96" i="1"/>
  <c r="AM96" i="1"/>
  <c r="AP96" i="1"/>
  <c r="C97" i="1"/>
  <c r="F97" i="1"/>
  <c r="I97" i="1"/>
  <c r="L97" i="1"/>
  <c r="O97" i="1"/>
  <c r="R97" i="1"/>
  <c r="U97" i="1"/>
  <c r="X97" i="1"/>
  <c r="AA97" i="1"/>
  <c r="AD97" i="1"/>
  <c r="AG97" i="1"/>
  <c r="AJ97" i="1"/>
  <c r="AM97" i="1"/>
  <c r="AP97" i="1"/>
  <c r="C98" i="1"/>
  <c r="F98" i="1"/>
  <c r="I98" i="1"/>
  <c r="L98" i="1"/>
  <c r="O98" i="1"/>
  <c r="R98" i="1"/>
  <c r="U98" i="1"/>
  <c r="X98" i="1"/>
  <c r="AA98" i="1"/>
  <c r="AD98" i="1"/>
  <c r="AG98" i="1"/>
  <c r="AJ98" i="1"/>
  <c r="AM98" i="1"/>
  <c r="AP98" i="1"/>
  <c r="C99" i="1"/>
  <c r="F99" i="1"/>
  <c r="I99" i="1"/>
  <c r="L99" i="1"/>
  <c r="O99" i="1"/>
  <c r="R99" i="1"/>
  <c r="U99" i="1"/>
  <c r="X99" i="1"/>
  <c r="AA99" i="1"/>
  <c r="AD99" i="1"/>
  <c r="AG99" i="1"/>
  <c r="AJ99" i="1"/>
  <c r="AM99" i="1"/>
  <c r="AP99" i="1"/>
  <c r="C100" i="1"/>
  <c r="F100" i="1"/>
  <c r="I100" i="1"/>
  <c r="L100" i="1"/>
  <c r="O100" i="1"/>
  <c r="R100" i="1"/>
  <c r="U100" i="1"/>
  <c r="X100" i="1"/>
  <c r="AA100" i="1"/>
  <c r="AD100" i="1"/>
  <c r="AG100" i="1"/>
  <c r="AJ100" i="1"/>
  <c r="AM100" i="1"/>
  <c r="AP100" i="1"/>
  <c r="C101" i="1"/>
  <c r="F101" i="1"/>
  <c r="I101" i="1"/>
  <c r="L101" i="1"/>
  <c r="O101" i="1"/>
  <c r="R101" i="1"/>
  <c r="U101" i="1"/>
  <c r="X101" i="1"/>
  <c r="AA101" i="1"/>
  <c r="AD101" i="1"/>
  <c r="AG101" i="1"/>
  <c r="AJ101" i="1"/>
  <c r="AM101" i="1"/>
  <c r="AP101" i="1"/>
  <c r="C102" i="1"/>
  <c r="F102" i="1"/>
  <c r="I102" i="1"/>
  <c r="L102" i="1"/>
  <c r="O102" i="1"/>
  <c r="R102" i="1"/>
  <c r="U102" i="1"/>
  <c r="X102" i="1"/>
  <c r="AA102" i="1"/>
  <c r="AD102" i="1"/>
  <c r="AG102" i="1"/>
  <c r="AJ102" i="1"/>
  <c r="AM102" i="1"/>
  <c r="AP102" i="1"/>
  <c r="C103" i="1"/>
  <c r="F103" i="1"/>
  <c r="I103" i="1"/>
  <c r="L103" i="1"/>
  <c r="O103" i="1"/>
  <c r="R103" i="1"/>
  <c r="U103" i="1"/>
  <c r="X103" i="1"/>
  <c r="AA103" i="1"/>
  <c r="AD103" i="1"/>
  <c r="AG103" i="1"/>
  <c r="AJ103" i="1"/>
  <c r="AM103" i="1"/>
  <c r="AP103" i="1"/>
  <c r="C104" i="1"/>
  <c r="F104" i="1"/>
  <c r="I104" i="1"/>
  <c r="L104" i="1"/>
  <c r="O104" i="1"/>
  <c r="R104" i="1"/>
  <c r="U104" i="1"/>
  <c r="X104" i="1"/>
  <c r="AA104" i="1"/>
  <c r="AD104" i="1"/>
  <c r="AG104" i="1"/>
  <c r="AJ104" i="1"/>
  <c r="AM104" i="1"/>
  <c r="AP104" i="1"/>
  <c r="C105" i="1"/>
  <c r="F105" i="1"/>
  <c r="I105" i="1"/>
  <c r="L105" i="1"/>
  <c r="O105" i="1"/>
  <c r="R105" i="1"/>
  <c r="U105" i="1"/>
  <c r="X105" i="1"/>
  <c r="AA105" i="1"/>
  <c r="AD105" i="1"/>
  <c r="AG105" i="1"/>
  <c r="AJ105" i="1"/>
  <c r="AM105" i="1"/>
  <c r="AP105" i="1"/>
  <c r="C106" i="1"/>
  <c r="F106" i="1"/>
  <c r="I106" i="1"/>
  <c r="L106" i="1"/>
  <c r="O106" i="1"/>
  <c r="R106" i="1"/>
  <c r="U106" i="1"/>
  <c r="X106" i="1"/>
  <c r="AA106" i="1"/>
  <c r="AD106" i="1"/>
  <c r="AG106" i="1"/>
  <c r="AJ106" i="1"/>
  <c r="AM106" i="1"/>
  <c r="AP106" i="1"/>
  <c r="C107" i="1"/>
  <c r="F107" i="1"/>
  <c r="I107" i="1"/>
  <c r="L107" i="1"/>
  <c r="O107" i="1"/>
  <c r="R107" i="1"/>
  <c r="U107" i="1"/>
  <c r="X107" i="1"/>
  <c r="AA107" i="1"/>
  <c r="AD107" i="1"/>
  <c r="AG107" i="1"/>
  <c r="AJ107" i="1"/>
  <c r="AM107" i="1"/>
  <c r="AP107" i="1"/>
  <c r="C108" i="1"/>
  <c r="F108" i="1"/>
  <c r="I108" i="1"/>
  <c r="L108" i="1"/>
  <c r="O108" i="1"/>
  <c r="R108" i="1"/>
  <c r="U108" i="1"/>
  <c r="X108" i="1"/>
  <c r="AA108" i="1"/>
  <c r="AD108" i="1"/>
  <c r="AG108" i="1"/>
  <c r="AJ108" i="1"/>
  <c r="AM108" i="1"/>
  <c r="AP108" i="1"/>
  <c r="C109" i="1"/>
  <c r="F109" i="1"/>
  <c r="I109" i="1"/>
  <c r="L109" i="1"/>
  <c r="O109" i="1"/>
  <c r="R109" i="1"/>
  <c r="U109" i="1"/>
  <c r="X109" i="1"/>
  <c r="AA109" i="1"/>
  <c r="AD109" i="1"/>
  <c r="AG109" i="1"/>
  <c r="AJ109" i="1"/>
  <c r="AM109" i="1"/>
  <c r="AP109" i="1"/>
  <c r="C110" i="1"/>
  <c r="F110" i="1"/>
  <c r="I110" i="1"/>
  <c r="L110" i="1"/>
  <c r="O110" i="1"/>
  <c r="R110" i="1"/>
  <c r="U110" i="1"/>
  <c r="X110" i="1"/>
  <c r="AA110" i="1"/>
  <c r="AD110" i="1"/>
  <c r="AG110" i="1"/>
  <c r="AJ110" i="1"/>
  <c r="AM110" i="1"/>
  <c r="AP110" i="1"/>
  <c r="C111" i="1"/>
  <c r="F111" i="1"/>
  <c r="I111" i="1"/>
  <c r="L111" i="1"/>
  <c r="O111" i="1"/>
  <c r="R111" i="1"/>
  <c r="U111" i="1"/>
  <c r="X111" i="1"/>
  <c r="AA111" i="1"/>
  <c r="AD111" i="1"/>
  <c r="AG111" i="1"/>
  <c r="AJ111" i="1"/>
  <c r="AM111" i="1"/>
  <c r="AP111" i="1"/>
  <c r="C112" i="1"/>
  <c r="F112" i="1"/>
  <c r="I112" i="1"/>
  <c r="L112" i="1"/>
  <c r="O112" i="1"/>
  <c r="R112" i="1"/>
  <c r="U112" i="1"/>
  <c r="X112" i="1"/>
  <c r="AA112" i="1"/>
  <c r="AD112" i="1"/>
  <c r="AG112" i="1"/>
  <c r="AJ112" i="1"/>
  <c r="AM112" i="1"/>
  <c r="AP112" i="1"/>
  <c r="C113" i="1"/>
  <c r="F113" i="1"/>
  <c r="I113" i="1"/>
  <c r="L113" i="1"/>
  <c r="O113" i="1"/>
  <c r="R113" i="1"/>
  <c r="U113" i="1"/>
  <c r="X113" i="1"/>
  <c r="AA113" i="1"/>
  <c r="AD113" i="1"/>
  <c r="AG113" i="1"/>
  <c r="AJ113" i="1"/>
  <c r="AM113" i="1"/>
  <c r="AP113" i="1"/>
  <c r="C114" i="1"/>
  <c r="F114" i="1"/>
  <c r="I114" i="1"/>
  <c r="L114" i="1"/>
  <c r="O114" i="1"/>
  <c r="R114" i="1"/>
  <c r="U114" i="1"/>
  <c r="X114" i="1"/>
  <c r="AA114" i="1"/>
  <c r="AD114" i="1"/>
  <c r="AG114" i="1"/>
  <c r="AJ114" i="1"/>
  <c r="AM114" i="1"/>
  <c r="AP114" i="1"/>
  <c r="C115" i="1"/>
  <c r="F115" i="1"/>
  <c r="I115" i="1"/>
  <c r="L115" i="1"/>
  <c r="O115" i="1"/>
  <c r="R115" i="1"/>
  <c r="U115" i="1"/>
  <c r="X115" i="1"/>
  <c r="AA115" i="1"/>
  <c r="AD115" i="1"/>
  <c r="AG115" i="1"/>
  <c r="AJ115" i="1"/>
  <c r="AM115" i="1"/>
  <c r="AP115" i="1"/>
  <c r="C116" i="1"/>
  <c r="F116" i="1"/>
  <c r="I116" i="1"/>
  <c r="L116" i="1"/>
  <c r="O116" i="1"/>
  <c r="R116" i="1"/>
  <c r="U116" i="1"/>
  <c r="X116" i="1"/>
  <c r="AA116" i="1"/>
  <c r="AD116" i="1"/>
  <c r="AG116" i="1"/>
  <c r="AJ116" i="1"/>
  <c r="AM116" i="1"/>
  <c r="AP116" i="1"/>
  <c r="C117" i="1"/>
  <c r="F117" i="1"/>
  <c r="I117" i="1"/>
  <c r="L117" i="1"/>
  <c r="O117" i="1"/>
  <c r="R117" i="1"/>
  <c r="U117" i="1"/>
  <c r="X117" i="1"/>
  <c r="AA117" i="1"/>
  <c r="AD117" i="1"/>
  <c r="AG117" i="1"/>
  <c r="AJ117" i="1"/>
  <c r="AM117" i="1"/>
  <c r="AP117" i="1"/>
  <c r="F92" i="1"/>
  <c r="I92" i="1"/>
  <c r="L92" i="1"/>
  <c r="O92" i="1"/>
  <c r="R92" i="1"/>
  <c r="U92" i="1"/>
  <c r="X92" i="1"/>
  <c r="AA92" i="1"/>
  <c r="AD92" i="1"/>
  <c r="AG92" i="1"/>
  <c r="AJ92" i="1"/>
  <c r="AM92" i="1"/>
  <c r="AP9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59" i="1"/>
  <c r="F62" i="1"/>
  <c r="I62" i="1"/>
  <c r="L62" i="1"/>
  <c r="O62" i="1"/>
  <c r="R62" i="1"/>
  <c r="U62" i="1"/>
  <c r="X62" i="1"/>
  <c r="AA62" i="1"/>
  <c r="AD62" i="1"/>
  <c r="AG62" i="1"/>
  <c r="AJ62" i="1"/>
  <c r="AM62" i="1"/>
  <c r="AP62" i="1"/>
  <c r="C62" i="1"/>
  <c r="B62" i="1"/>
  <c r="B119" i="1" l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C81" i="1"/>
  <c r="F81" i="1"/>
  <c r="I81" i="1"/>
  <c r="O81" i="1"/>
  <c r="R81" i="1"/>
  <c r="U81" i="1"/>
  <c r="X81" i="1"/>
  <c r="AA81" i="1"/>
  <c r="AD81" i="1"/>
  <c r="AG81" i="1"/>
  <c r="AJ81" i="1"/>
  <c r="AM81" i="1"/>
  <c r="AP81" i="1"/>
  <c r="C82" i="1"/>
  <c r="F82" i="1"/>
  <c r="I82" i="1"/>
  <c r="O82" i="1"/>
  <c r="R82" i="1"/>
  <c r="U82" i="1"/>
  <c r="X82" i="1"/>
  <c r="AA82" i="1"/>
  <c r="AD82" i="1"/>
  <c r="AG82" i="1"/>
  <c r="AJ82" i="1"/>
  <c r="AM82" i="1"/>
  <c r="AP82" i="1"/>
  <c r="C83" i="1"/>
  <c r="F83" i="1"/>
  <c r="I83" i="1"/>
  <c r="O83" i="1"/>
  <c r="R83" i="1"/>
  <c r="U83" i="1"/>
  <c r="X83" i="1"/>
  <c r="AA83" i="1"/>
  <c r="AD83" i="1"/>
  <c r="AG83" i="1"/>
  <c r="AJ83" i="1"/>
  <c r="AM83" i="1"/>
  <c r="AP83" i="1"/>
  <c r="C84" i="1"/>
  <c r="F84" i="1"/>
  <c r="I84" i="1"/>
  <c r="O84" i="1"/>
  <c r="R84" i="1"/>
  <c r="U84" i="1"/>
  <c r="X84" i="1"/>
  <c r="AA84" i="1"/>
  <c r="AD84" i="1"/>
  <c r="AG84" i="1"/>
  <c r="AJ84" i="1"/>
  <c r="AM84" i="1"/>
  <c r="AP84" i="1"/>
  <c r="C85" i="1"/>
  <c r="F85" i="1"/>
  <c r="I85" i="1"/>
  <c r="O85" i="1"/>
  <c r="R85" i="1"/>
  <c r="U85" i="1"/>
  <c r="X85" i="1"/>
  <c r="AA85" i="1"/>
  <c r="AD85" i="1"/>
  <c r="AG85" i="1"/>
  <c r="AJ85" i="1"/>
  <c r="AM85" i="1"/>
  <c r="AP85" i="1"/>
  <c r="C86" i="1"/>
  <c r="F86" i="1"/>
  <c r="I86" i="1"/>
  <c r="O86" i="1"/>
  <c r="R86" i="1"/>
  <c r="U86" i="1"/>
  <c r="X86" i="1"/>
  <c r="AA86" i="1"/>
  <c r="AD86" i="1"/>
  <c r="AG86" i="1"/>
  <c r="AJ86" i="1"/>
  <c r="AM86" i="1"/>
  <c r="AP86" i="1"/>
  <c r="C87" i="1"/>
  <c r="F87" i="1"/>
  <c r="I87" i="1"/>
  <c r="O87" i="1"/>
  <c r="R87" i="1"/>
  <c r="U87" i="1"/>
  <c r="X87" i="1"/>
  <c r="AA87" i="1"/>
  <c r="AD87" i="1"/>
  <c r="AG87" i="1"/>
  <c r="AJ87" i="1"/>
  <c r="AM87" i="1"/>
  <c r="AP87" i="1"/>
  <c r="C88" i="1"/>
  <c r="F88" i="1"/>
  <c r="I88" i="1"/>
  <c r="O88" i="1"/>
  <c r="R88" i="1"/>
  <c r="U88" i="1"/>
  <c r="X88" i="1"/>
  <c r="AA88" i="1"/>
  <c r="AD88" i="1"/>
  <c r="AG88" i="1"/>
  <c r="AJ88" i="1"/>
  <c r="AM88" i="1"/>
  <c r="AP88" i="1"/>
  <c r="C89" i="1"/>
  <c r="F89" i="1"/>
  <c r="I89" i="1"/>
  <c r="O89" i="1"/>
  <c r="R89" i="1"/>
  <c r="U89" i="1"/>
  <c r="X89" i="1"/>
  <c r="AA89" i="1"/>
  <c r="AD89" i="1"/>
  <c r="AG89" i="1"/>
  <c r="AJ89" i="1"/>
  <c r="AM89" i="1"/>
  <c r="AP89" i="1"/>
  <c r="C90" i="1"/>
  <c r="F90" i="1"/>
  <c r="I90" i="1"/>
  <c r="O90" i="1"/>
  <c r="R90" i="1"/>
  <c r="U90" i="1"/>
  <c r="X90" i="1"/>
  <c r="AA90" i="1"/>
  <c r="AD90" i="1"/>
  <c r="AG90" i="1"/>
  <c r="AJ90" i="1"/>
  <c r="AM90" i="1"/>
  <c r="AP90" i="1"/>
  <c r="C91" i="1"/>
  <c r="F91" i="1"/>
  <c r="I91" i="1"/>
  <c r="O91" i="1"/>
  <c r="R91" i="1"/>
  <c r="U91" i="1"/>
  <c r="X91" i="1"/>
  <c r="AA91" i="1"/>
  <c r="AD91" i="1"/>
  <c r="AG91" i="1"/>
  <c r="AJ91" i="1"/>
  <c r="AM91" i="1"/>
  <c r="AP91" i="1"/>
  <c r="C92" i="1"/>
  <c r="X119" i="1"/>
  <c r="AG119" i="1"/>
  <c r="F77" i="1"/>
  <c r="I77" i="1"/>
  <c r="O77" i="1"/>
  <c r="R77" i="1"/>
  <c r="U77" i="1"/>
  <c r="X77" i="1"/>
  <c r="AA77" i="1"/>
  <c r="AD77" i="1"/>
  <c r="AG77" i="1"/>
  <c r="AJ77" i="1"/>
  <c r="AM77" i="1"/>
  <c r="AP77" i="1"/>
  <c r="F78" i="1"/>
  <c r="I78" i="1"/>
  <c r="O78" i="1"/>
  <c r="R78" i="1"/>
  <c r="U78" i="1"/>
  <c r="X78" i="1"/>
  <c r="AA78" i="1"/>
  <c r="AD78" i="1"/>
  <c r="AG78" i="1"/>
  <c r="AJ78" i="1"/>
  <c r="AM78" i="1"/>
  <c r="AP78" i="1"/>
  <c r="F79" i="1"/>
  <c r="I79" i="1"/>
  <c r="O79" i="1"/>
  <c r="R79" i="1"/>
  <c r="U79" i="1"/>
  <c r="X79" i="1"/>
  <c r="AA79" i="1"/>
  <c r="AD79" i="1"/>
  <c r="AG79" i="1"/>
  <c r="AJ79" i="1"/>
  <c r="AM79" i="1"/>
  <c r="AP79" i="1"/>
  <c r="F80" i="1"/>
  <c r="I80" i="1"/>
  <c r="O80" i="1"/>
  <c r="R80" i="1"/>
  <c r="U80" i="1"/>
  <c r="X80" i="1"/>
  <c r="AA80" i="1"/>
  <c r="AD80" i="1"/>
  <c r="AG80" i="1"/>
  <c r="AJ80" i="1"/>
  <c r="AM80" i="1"/>
  <c r="AP80" i="1"/>
  <c r="C78" i="1"/>
  <c r="C79" i="1"/>
  <c r="C80" i="1"/>
  <c r="C77" i="1"/>
  <c r="C63" i="1"/>
  <c r="F63" i="1"/>
  <c r="I63" i="1"/>
  <c r="O63" i="1"/>
  <c r="R63" i="1"/>
  <c r="U63" i="1"/>
  <c r="X63" i="1"/>
  <c r="AA63" i="1"/>
  <c r="AD63" i="1"/>
  <c r="AG63" i="1"/>
  <c r="AJ63" i="1"/>
  <c r="AM63" i="1"/>
  <c r="AP63" i="1"/>
  <c r="C64" i="1"/>
  <c r="F64" i="1"/>
  <c r="I64" i="1"/>
  <c r="O64" i="1"/>
  <c r="R64" i="1"/>
  <c r="U64" i="1"/>
  <c r="X64" i="1"/>
  <c r="AA64" i="1"/>
  <c r="AD64" i="1"/>
  <c r="AG64" i="1"/>
  <c r="AJ64" i="1"/>
  <c r="AM64" i="1"/>
  <c r="AP64" i="1"/>
  <c r="C65" i="1"/>
  <c r="F65" i="1"/>
  <c r="I65" i="1"/>
  <c r="O65" i="1"/>
  <c r="R65" i="1"/>
  <c r="U65" i="1"/>
  <c r="X65" i="1"/>
  <c r="AA65" i="1"/>
  <c r="AD65" i="1"/>
  <c r="AG65" i="1"/>
  <c r="AJ65" i="1"/>
  <c r="AM65" i="1"/>
  <c r="AP65" i="1"/>
  <c r="C66" i="1"/>
  <c r="F66" i="1"/>
  <c r="I66" i="1"/>
  <c r="O66" i="1"/>
  <c r="R66" i="1"/>
  <c r="U66" i="1"/>
  <c r="X66" i="1"/>
  <c r="AA66" i="1"/>
  <c r="AD66" i="1"/>
  <c r="AG66" i="1"/>
  <c r="AJ66" i="1"/>
  <c r="AM66" i="1"/>
  <c r="AP66" i="1"/>
  <c r="C67" i="1"/>
  <c r="F67" i="1"/>
  <c r="I67" i="1"/>
  <c r="O67" i="1"/>
  <c r="R67" i="1"/>
  <c r="U67" i="1"/>
  <c r="X67" i="1"/>
  <c r="AA67" i="1"/>
  <c r="AD67" i="1"/>
  <c r="AG67" i="1"/>
  <c r="AJ67" i="1"/>
  <c r="AM67" i="1"/>
  <c r="AP67" i="1"/>
  <c r="C68" i="1"/>
  <c r="F68" i="1"/>
  <c r="I68" i="1"/>
  <c r="O68" i="1"/>
  <c r="R68" i="1"/>
  <c r="U68" i="1"/>
  <c r="X68" i="1"/>
  <c r="AA68" i="1"/>
  <c r="AD68" i="1"/>
  <c r="AG68" i="1"/>
  <c r="AJ68" i="1"/>
  <c r="AM68" i="1"/>
  <c r="AP68" i="1"/>
  <c r="C69" i="1"/>
  <c r="F69" i="1"/>
  <c r="I69" i="1"/>
  <c r="O69" i="1"/>
  <c r="R69" i="1"/>
  <c r="U69" i="1"/>
  <c r="X69" i="1"/>
  <c r="AA69" i="1"/>
  <c r="AD69" i="1"/>
  <c r="AG69" i="1"/>
  <c r="AJ69" i="1"/>
  <c r="AM69" i="1"/>
  <c r="AP69" i="1"/>
  <c r="C70" i="1"/>
  <c r="F70" i="1"/>
  <c r="I70" i="1"/>
  <c r="O70" i="1"/>
  <c r="R70" i="1"/>
  <c r="U70" i="1"/>
  <c r="X70" i="1"/>
  <c r="AA70" i="1"/>
  <c r="AD70" i="1"/>
  <c r="AG70" i="1"/>
  <c r="AJ70" i="1"/>
  <c r="AM70" i="1"/>
  <c r="AP70" i="1"/>
  <c r="C71" i="1"/>
  <c r="F71" i="1"/>
  <c r="I71" i="1"/>
  <c r="O71" i="1"/>
  <c r="R71" i="1"/>
  <c r="U71" i="1"/>
  <c r="X71" i="1"/>
  <c r="AA71" i="1"/>
  <c r="AD71" i="1"/>
  <c r="AG71" i="1"/>
  <c r="AJ71" i="1"/>
  <c r="AM71" i="1"/>
  <c r="AP71" i="1"/>
  <c r="C72" i="1"/>
  <c r="F72" i="1"/>
  <c r="I72" i="1"/>
  <c r="O72" i="1"/>
  <c r="R72" i="1"/>
  <c r="U72" i="1"/>
  <c r="X72" i="1"/>
  <c r="AA72" i="1"/>
  <c r="AD72" i="1"/>
  <c r="AG72" i="1"/>
  <c r="AJ72" i="1"/>
  <c r="AM72" i="1"/>
  <c r="AP72" i="1"/>
  <c r="C73" i="1"/>
  <c r="F73" i="1"/>
  <c r="I73" i="1"/>
  <c r="O73" i="1"/>
  <c r="R73" i="1"/>
  <c r="U73" i="1"/>
  <c r="X73" i="1"/>
  <c r="AA73" i="1"/>
  <c r="AD73" i="1"/>
  <c r="AG73" i="1"/>
  <c r="AJ73" i="1"/>
  <c r="AM73" i="1"/>
  <c r="AP73" i="1"/>
  <c r="C74" i="1"/>
  <c r="F74" i="1"/>
  <c r="I74" i="1"/>
  <c r="O74" i="1"/>
  <c r="R74" i="1"/>
  <c r="U74" i="1"/>
  <c r="X74" i="1"/>
  <c r="AA74" i="1"/>
  <c r="AD74" i="1"/>
  <c r="AG74" i="1"/>
  <c r="AJ74" i="1"/>
  <c r="AM74" i="1"/>
  <c r="AP74" i="1"/>
  <c r="C75" i="1"/>
  <c r="F75" i="1"/>
  <c r="I75" i="1"/>
  <c r="O75" i="1"/>
  <c r="R75" i="1"/>
  <c r="U75" i="1"/>
  <c r="X75" i="1"/>
  <c r="AA75" i="1"/>
  <c r="AD75" i="1"/>
  <c r="AG75" i="1"/>
  <c r="AJ75" i="1"/>
  <c r="AM75" i="1"/>
  <c r="AP75" i="1"/>
  <c r="C76" i="1"/>
  <c r="F76" i="1"/>
  <c r="I76" i="1"/>
  <c r="O76" i="1"/>
  <c r="R76" i="1"/>
  <c r="U76" i="1"/>
  <c r="X76" i="1"/>
  <c r="AA76" i="1"/>
  <c r="AD76" i="1"/>
  <c r="AG76" i="1"/>
  <c r="AJ76" i="1"/>
  <c r="AM76" i="1"/>
  <c r="AP76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5" i="1"/>
  <c r="A36" i="1"/>
  <c r="A37" i="1"/>
  <c r="A38" i="1"/>
  <c r="A39" i="1"/>
  <c r="A40" i="1"/>
  <c r="A41" i="1"/>
  <c r="A42" i="1"/>
  <c r="A43" i="1"/>
  <c r="A44" i="1"/>
  <c r="A3" i="1"/>
  <c r="R121" i="1" l="1"/>
  <c r="R123" i="1" s="1"/>
  <c r="I121" i="1"/>
  <c r="I123" i="1" s="1"/>
  <c r="C121" i="1"/>
  <c r="C123" i="1" s="1"/>
  <c r="U121" i="1"/>
  <c r="U123" i="1" s="1"/>
  <c r="F121" i="1"/>
  <c r="F123" i="1" s="1"/>
  <c r="AD121" i="1"/>
  <c r="AD123" i="1" s="1"/>
  <c r="AJ121" i="1"/>
  <c r="AJ123" i="1" s="1"/>
  <c r="AG121" i="1"/>
  <c r="AG123" i="1" s="1"/>
  <c r="AM121" i="1"/>
  <c r="AM123" i="1" s="1"/>
  <c r="AA121" i="1"/>
  <c r="AA123" i="1" s="1"/>
  <c r="O121" i="1"/>
  <c r="O123" i="1" s="1"/>
  <c r="X121" i="1"/>
  <c r="X123" i="1" s="1"/>
  <c r="AP121" i="1"/>
  <c r="AP123" i="1" s="1"/>
  <c r="L121" i="1"/>
  <c r="L123" i="1" s="1"/>
  <c r="AJ119" i="1"/>
  <c r="F119" i="1"/>
  <c r="AD119" i="1"/>
  <c r="AA119" i="1"/>
  <c r="AM119" i="1"/>
  <c r="AP119" i="1"/>
  <c r="L119" i="1"/>
  <c r="C119" i="1"/>
  <c r="U119" i="1"/>
  <c r="R119" i="1"/>
  <c r="O119" i="1"/>
  <c r="I119" i="1"/>
  <c r="B14" i="2" l="1"/>
  <c r="B13" i="2"/>
  <c r="B12" i="2"/>
  <c r="B10" i="2"/>
  <c r="B11" i="2"/>
  <c r="B8" i="2"/>
  <c r="B9" i="2"/>
  <c r="B6" i="2"/>
  <c r="B5" i="2"/>
  <c r="B1" i="2"/>
  <c r="B7" i="2" l="1"/>
  <c r="B4" i="2"/>
  <c r="B3" i="2"/>
  <c r="B2" i="2"/>
</calcChain>
</file>

<file path=xl/sharedStrings.xml><?xml version="1.0" encoding="utf-8"?>
<sst xmlns="http://schemas.openxmlformats.org/spreadsheetml/2006/main" count="280" uniqueCount="133">
  <si>
    <t xml:space="preserve"> </t>
  </si>
  <si>
    <t>GLENDALE</t>
  </si>
  <si>
    <t>WESTHAVEN</t>
  </si>
  <si>
    <t>SUGARBERRY</t>
  </si>
  <si>
    <t>BECKLEY SANER</t>
  </si>
  <si>
    <t>J. C. PHELPS</t>
  </si>
  <si>
    <t>PLEASANT OAKS</t>
  </si>
  <si>
    <t>CRAWFROD</t>
  </si>
  <si>
    <t>UMPHRESS</t>
  </si>
  <si>
    <t>TIPTON</t>
  </si>
  <si>
    <t>BENITO JUAREZ</t>
  </si>
  <si>
    <t>PARKDALE</t>
  </si>
  <si>
    <t>EVERGLADE</t>
  </si>
  <si>
    <t>KLEBERG</t>
  </si>
  <si>
    <t>FIRESDIE</t>
  </si>
  <si>
    <t>SAMUELL GARLAND</t>
  </si>
  <si>
    <t>OLIVE SHAPIRO</t>
  </si>
  <si>
    <t>HARRY STONE</t>
  </si>
  <si>
    <t>HARRY S. MOSS</t>
  </si>
  <si>
    <t>FRIENDSHIP</t>
  </si>
  <si>
    <t>LAKE HIGHLANDS</t>
  </si>
  <si>
    <t>FRETZ</t>
  </si>
  <si>
    <t>VALLEY VIEW</t>
  </si>
  <si>
    <t>WAGGING TAIL</t>
  </si>
  <si>
    <t>MARCUS</t>
  </si>
  <si>
    <t>FAIR OAKS</t>
  </si>
  <si>
    <t>TIETZE</t>
  </si>
  <si>
    <t>BACHMAN</t>
  </si>
  <si>
    <t>OPPROTUNITY</t>
  </si>
  <si>
    <t>TOMMIE ALLEN</t>
  </si>
  <si>
    <t>TIMBERGLEN</t>
  </si>
  <si>
    <t>BENTWOOD</t>
  </si>
  <si>
    <t>CAMPBELL GREEN</t>
  </si>
  <si>
    <t>EXALL</t>
  </si>
  <si>
    <t>COLE</t>
  </si>
  <si>
    <t>LAKE CLIFF</t>
  </si>
  <si>
    <t>MARTIN WEISS</t>
  </si>
  <si>
    <t>KIDD SPRINGS</t>
  </si>
  <si>
    <t>GRAUWYLER</t>
  </si>
  <si>
    <t>SAMUELL GRAND</t>
  </si>
  <si>
    <t>RIVERCHON</t>
  </si>
  <si>
    <t>CD 1</t>
  </si>
  <si>
    <t>CD 2</t>
  </si>
  <si>
    <t>CD 3</t>
  </si>
  <si>
    <t>CD 4</t>
  </si>
  <si>
    <t>CD 5</t>
  </si>
  <si>
    <t>CD 6</t>
  </si>
  <si>
    <t>CD 7</t>
  </si>
  <si>
    <t>CD 8</t>
  </si>
  <si>
    <t>CD 9</t>
  </si>
  <si>
    <t>Council District 1</t>
  </si>
  <si>
    <t>Council District 2</t>
  </si>
  <si>
    <t>Council District 3</t>
  </si>
  <si>
    <t>Council District 4</t>
  </si>
  <si>
    <t>Council District 5</t>
  </si>
  <si>
    <t>Council District 6</t>
  </si>
  <si>
    <t>Council District 7</t>
  </si>
  <si>
    <t>Council District 8</t>
  </si>
  <si>
    <t>Council District 9</t>
  </si>
  <si>
    <t>Council District 10</t>
  </si>
  <si>
    <t>Council District 11</t>
  </si>
  <si>
    <t>Council District 12</t>
  </si>
  <si>
    <t>Council District 13</t>
  </si>
  <si>
    <t>Council District 14</t>
  </si>
  <si>
    <t>CD 10</t>
  </si>
  <si>
    <t>CD 11</t>
  </si>
  <si>
    <t>CD 12</t>
  </si>
  <si>
    <t>CD 13</t>
  </si>
  <si>
    <t>CD 14</t>
  </si>
  <si>
    <t xml:space="preserve">BONNIEVEIW </t>
  </si>
  <si>
    <t>red oak</t>
  </si>
  <si>
    <t>bur oak</t>
  </si>
  <si>
    <t>chinkapin oak</t>
  </si>
  <si>
    <t>live oak</t>
  </si>
  <si>
    <t>pecan</t>
  </si>
  <si>
    <t>cedar elm</t>
  </si>
  <si>
    <t>lacebark elm</t>
  </si>
  <si>
    <t>American elm</t>
  </si>
  <si>
    <t>bois d'arc</t>
  </si>
  <si>
    <t>crepemyrtle</t>
  </si>
  <si>
    <t>hackberry</t>
  </si>
  <si>
    <t>juniper spp</t>
  </si>
  <si>
    <t>plum spp</t>
  </si>
  <si>
    <t>pear spp</t>
  </si>
  <si>
    <t>ash spp</t>
  </si>
  <si>
    <t>chittamwood</t>
  </si>
  <si>
    <t>redbud</t>
  </si>
  <si>
    <t>yaupon</t>
  </si>
  <si>
    <t>desert willow</t>
  </si>
  <si>
    <t>Chinese pistache</t>
  </si>
  <si>
    <t>sycamore</t>
  </si>
  <si>
    <t>mulberry</t>
  </si>
  <si>
    <t>magnolia</t>
  </si>
  <si>
    <t>deodor cedar</t>
  </si>
  <si>
    <t>catalpa</t>
  </si>
  <si>
    <t>ginko</t>
  </si>
  <si>
    <t>ligustrum</t>
  </si>
  <si>
    <t>chinaberry</t>
  </si>
  <si>
    <t>Chinese tallow</t>
  </si>
  <si>
    <t>rusty blackhaw</t>
  </si>
  <si>
    <t>holly spp</t>
  </si>
  <si>
    <t>cottonwood</t>
  </si>
  <si>
    <t>black willow</t>
  </si>
  <si>
    <t>palm spp</t>
  </si>
  <si>
    <t>honeylocust</t>
  </si>
  <si>
    <t>sweetgum</t>
  </si>
  <si>
    <t>herculis club</t>
  </si>
  <si>
    <t>post oak</t>
  </si>
  <si>
    <t>riverbirch</t>
  </si>
  <si>
    <t>PARK</t>
  </si>
  <si>
    <t>CRAWFORD</t>
  </si>
  <si>
    <t>OPPORTUNITY</t>
  </si>
  <si>
    <t>boxelder</t>
  </si>
  <si>
    <t>black walnut</t>
  </si>
  <si>
    <t>Eve's necklace</t>
  </si>
  <si>
    <t>DATE COMPLETEDLED</t>
  </si>
  <si>
    <t>TOTAL TREES</t>
  </si>
  <si>
    <t>maple</t>
  </si>
  <si>
    <t>other</t>
  </si>
  <si>
    <t>NORTHAVEN</t>
  </si>
  <si>
    <t>mimosa</t>
  </si>
  <si>
    <t>pine  spp</t>
  </si>
  <si>
    <t>Tree of Heaven</t>
  </si>
  <si>
    <t>bald cypress</t>
  </si>
  <si>
    <t>bamboo</t>
  </si>
  <si>
    <t>redtip photinia</t>
  </si>
  <si>
    <t>pondcypress</t>
  </si>
  <si>
    <t>TOTAL</t>
  </si>
  <si>
    <t>REVERCHON</t>
  </si>
  <si>
    <t>mesquite</t>
  </si>
  <si>
    <t>possumhaw</t>
  </si>
  <si>
    <t>FIRESIDE</t>
  </si>
  <si>
    <t xml:space="preserve">  Unassigned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</si>
</sst>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9FF66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1" fontId="0" fillId="0" borderId="1" xfId="0" applyNumberFormat="1" applyBorder="1"/>
    <xf numFmtId="0" fontId="0" fillId="0" borderId="1" xfId="0" applyBorder="1" applyAlignment="1"/>
    <xf numFmtId="1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 textRotation="62"/>
    </xf>
    <xf numFmtId="0" fontId="1" fillId="0" borderId="2" xfId="0" applyFont="1" applyFill="1" applyBorder="1" applyAlignment="1">
      <alignment horizontal="center" textRotation="62"/>
    </xf>
    <xf numFmtId="0" fontId="1" fillId="0" borderId="2" xfId="0" applyFont="1" applyBorder="1" applyAlignment="1">
      <alignment horizontal="center" textRotation="62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textRotation="62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1" applyNumberFormat="1" applyFont="1" applyBorder="1"/>
    <xf numFmtId="1" fontId="1" fillId="0" borderId="0" xfId="0" applyNumberFormat="1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5641369296886"/>
          <c:y val="9.0969634133811553E-2"/>
          <c:w val="0.61491595465460636"/>
          <c:h val="0.8228056902139928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'Trees by District'!$A$1:$A$14</c:f>
              <c:strCache>
                <c:ptCount val="14"/>
                <c:pt idx="0">
                  <c:v>Council District 1</c:v>
                </c:pt>
                <c:pt idx="1">
                  <c:v>Council District 2</c:v>
                </c:pt>
                <c:pt idx="2">
                  <c:v>Council District 3</c:v>
                </c:pt>
                <c:pt idx="3">
                  <c:v>Council District 4</c:v>
                </c:pt>
                <c:pt idx="4">
                  <c:v>Council District 5</c:v>
                </c:pt>
                <c:pt idx="5">
                  <c:v>Council District 6</c:v>
                </c:pt>
                <c:pt idx="6">
                  <c:v>Council District 7</c:v>
                </c:pt>
                <c:pt idx="7">
                  <c:v>Council District 8</c:v>
                </c:pt>
                <c:pt idx="8">
                  <c:v>Council District 9</c:v>
                </c:pt>
                <c:pt idx="9">
                  <c:v>Council District 10</c:v>
                </c:pt>
                <c:pt idx="10">
                  <c:v>Council District 11</c:v>
                </c:pt>
                <c:pt idx="11">
                  <c:v>Council District 12</c:v>
                </c:pt>
                <c:pt idx="12">
                  <c:v>Council District 13</c:v>
                </c:pt>
                <c:pt idx="13">
                  <c:v>Council District 14</c:v>
                </c:pt>
              </c:strCache>
            </c:strRef>
          </c:cat>
          <c:val>
            <c:numRef>
              <c:f>'Trees by District'!$B$1:$B$14</c:f>
              <c:numCache>
                <c:formatCode>0</c:formatCode>
                <c:ptCount val="14"/>
                <c:pt idx="0">
                  <c:v>1529</c:v>
                </c:pt>
                <c:pt idx="1">
                  <c:v>2741</c:v>
                </c:pt>
                <c:pt idx="2">
                  <c:v>1434</c:v>
                </c:pt>
                <c:pt idx="3">
                  <c:v>596</c:v>
                </c:pt>
                <c:pt idx="4">
                  <c:v>2280</c:v>
                </c:pt>
                <c:pt idx="5">
                  <c:v>2149</c:v>
                </c:pt>
                <c:pt idx="6">
                  <c:v>596</c:v>
                </c:pt>
                <c:pt idx="7">
                  <c:v>1223</c:v>
                </c:pt>
                <c:pt idx="8">
                  <c:v>2122</c:v>
                </c:pt>
                <c:pt idx="9">
                  <c:v>1790</c:v>
                </c:pt>
                <c:pt idx="10">
                  <c:v>1356</c:v>
                </c:pt>
                <c:pt idx="11">
                  <c:v>703</c:v>
                </c:pt>
                <c:pt idx="12">
                  <c:v>1976</c:v>
                </c:pt>
                <c:pt idx="13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3-4B8A-A819-65185D67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94708260525874E-2"/>
          <c:y val="0.10318222969582194"/>
          <c:w val="0.78545708271805548"/>
          <c:h val="0.7989995253366269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'Species in System'!$A$2:$A$48</c:f>
              <c:strCache>
                <c:ptCount val="47"/>
                <c:pt idx="0">
                  <c:v>American elm</c:v>
                </c:pt>
                <c:pt idx="1">
                  <c:v>ash spp</c:v>
                </c:pt>
                <c:pt idx="2">
                  <c:v>bald cypress</c:v>
                </c:pt>
                <c:pt idx="3">
                  <c:v>black walnut</c:v>
                </c:pt>
                <c:pt idx="4">
                  <c:v>black willow</c:v>
                </c:pt>
                <c:pt idx="5">
                  <c:v>bois d'arc</c:v>
                </c:pt>
                <c:pt idx="6">
                  <c:v>boxelder</c:v>
                </c:pt>
                <c:pt idx="7">
                  <c:v>bur oak</c:v>
                </c:pt>
                <c:pt idx="8">
                  <c:v>catalpa</c:v>
                </c:pt>
                <c:pt idx="9">
                  <c:v>cedar elm</c:v>
                </c:pt>
                <c:pt idx="10">
                  <c:v>chinaberry</c:v>
                </c:pt>
                <c:pt idx="11">
                  <c:v>Chinese pistache</c:v>
                </c:pt>
                <c:pt idx="12">
                  <c:v>Chinese tallow</c:v>
                </c:pt>
                <c:pt idx="13">
                  <c:v>chinkapin oak</c:v>
                </c:pt>
                <c:pt idx="14">
                  <c:v>chittamwood</c:v>
                </c:pt>
                <c:pt idx="15">
                  <c:v>cottonwood</c:v>
                </c:pt>
                <c:pt idx="16">
                  <c:v>crepemyrtle</c:v>
                </c:pt>
                <c:pt idx="17">
                  <c:v>deodor cedar</c:v>
                </c:pt>
                <c:pt idx="18">
                  <c:v>desert willow</c:v>
                </c:pt>
                <c:pt idx="19">
                  <c:v>Eve's necklace</c:v>
                </c:pt>
                <c:pt idx="20">
                  <c:v>ginko</c:v>
                </c:pt>
                <c:pt idx="21">
                  <c:v>hackberry</c:v>
                </c:pt>
                <c:pt idx="22">
                  <c:v>herculis club</c:v>
                </c:pt>
                <c:pt idx="23">
                  <c:v>holly spp</c:v>
                </c:pt>
                <c:pt idx="24">
                  <c:v>honeylocust</c:v>
                </c:pt>
                <c:pt idx="25">
                  <c:v>juniper spp</c:v>
                </c:pt>
                <c:pt idx="26">
                  <c:v>lacebark elm</c:v>
                </c:pt>
                <c:pt idx="27">
                  <c:v>ligustrum</c:v>
                </c:pt>
                <c:pt idx="28">
                  <c:v>live oak</c:v>
                </c:pt>
                <c:pt idx="29">
                  <c:v>magnolia</c:v>
                </c:pt>
                <c:pt idx="30">
                  <c:v>maple</c:v>
                </c:pt>
                <c:pt idx="31">
                  <c:v>mimosa</c:v>
                </c:pt>
                <c:pt idx="32">
                  <c:v>mulberry</c:v>
                </c:pt>
                <c:pt idx="33">
                  <c:v>other</c:v>
                </c:pt>
                <c:pt idx="34">
                  <c:v>palm spp</c:v>
                </c:pt>
                <c:pt idx="35">
                  <c:v>pear spp</c:v>
                </c:pt>
                <c:pt idx="36">
                  <c:v>pecan</c:v>
                </c:pt>
                <c:pt idx="37">
                  <c:v>pine  spp</c:v>
                </c:pt>
                <c:pt idx="38">
                  <c:v>plum spp</c:v>
                </c:pt>
                <c:pt idx="39">
                  <c:v>post oak</c:v>
                </c:pt>
                <c:pt idx="40">
                  <c:v>red oak</c:v>
                </c:pt>
                <c:pt idx="41">
                  <c:v>redbud</c:v>
                </c:pt>
                <c:pt idx="42">
                  <c:v>riverbirch</c:v>
                </c:pt>
                <c:pt idx="43">
                  <c:v>rusty blackhaw</c:v>
                </c:pt>
                <c:pt idx="44">
                  <c:v>sweetgum</c:v>
                </c:pt>
                <c:pt idx="45">
                  <c:v>sycamore</c:v>
                </c:pt>
                <c:pt idx="46">
                  <c:v>Tree of Heaven</c:v>
                </c:pt>
              </c:strCache>
            </c:strRef>
          </c:cat>
          <c:val>
            <c:numRef>
              <c:f>'Species in System'!$B$2:$B$48</c:f>
              <c:numCache>
                <c:formatCode>0</c:formatCode>
                <c:ptCount val="47"/>
                <c:pt idx="0">
                  <c:v>860</c:v>
                </c:pt>
                <c:pt idx="1">
                  <c:v>862</c:v>
                </c:pt>
                <c:pt idx="2">
                  <c:v>641</c:v>
                </c:pt>
                <c:pt idx="3">
                  <c:v>183</c:v>
                </c:pt>
                <c:pt idx="4">
                  <c:v>199</c:v>
                </c:pt>
                <c:pt idx="5">
                  <c:v>493</c:v>
                </c:pt>
                <c:pt idx="6">
                  <c:v>193</c:v>
                </c:pt>
                <c:pt idx="7">
                  <c:v>338</c:v>
                </c:pt>
                <c:pt idx="8">
                  <c:v>9</c:v>
                </c:pt>
                <c:pt idx="9">
                  <c:v>2569</c:v>
                </c:pt>
                <c:pt idx="10">
                  <c:v>451</c:v>
                </c:pt>
                <c:pt idx="11">
                  <c:v>362</c:v>
                </c:pt>
                <c:pt idx="12">
                  <c:v>48</c:v>
                </c:pt>
                <c:pt idx="13">
                  <c:v>193</c:v>
                </c:pt>
                <c:pt idx="14">
                  <c:v>158</c:v>
                </c:pt>
                <c:pt idx="15">
                  <c:v>208</c:v>
                </c:pt>
                <c:pt idx="16">
                  <c:v>1582</c:v>
                </c:pt>
                <c:pt idx="17">
                  <c:v>17</c:v>
                </c:pt>
                <c:pt idx="18">
                  <c:v>21</c:v>
                </c:pt>
                <c:pt idx="19">
                  <c:v>53</c:v>
                </c:pt>
                <c:pt idx="20">
                  <c:v>7</c:v>
                </c:pt>
                <c:pt idx="21">
                  <c:v>1524</c:v>
                </c:pt>
                <c:pt idx="22">
                  <c:v>16</c:v>
                </c:pt>
                <c:pt idx="23">
                  <c:v>37</c:v>
                </c:pt>
                <c:pt idx="24">
                  <c:v>54</c:v>
                </c:pt>
                <c:pt idx="25">
                  <c:v>1017</c:v>
                </c:pt>
                <c:pt idx="26">
                  <c:v>269</c:v>
                </c:pt>
                <c:pt idx="27">
                  <c:v>301</c:v>
                </c:pt>
                <c:pt idx="28">
                  <c:v>1262</c:v>
                </c:pt>
                <c:pt idx="29">
                  <c:v>153</c:v>
                </c:pt>
                <c:pt idx="30">
                  <c:v>20</c:v>
                </c:pt>
                <c:pt idx="31">
                  <c:v>10</c:v>
                </c:pt>
                <c:pt idx="32">
                  <c:v>215</c:v>
                </c:pt>
                <c:pt idx="33">
                  <c:v>38</c:v>
                </c:pt>
                <c:pt idx="34">
                  <c:v>2</c:v>
                </c:pt>
                <c:pt idx="35">
                  <c:v>65</c:v>
                </c:pt>
                <c:pt idx="36">
                  <c:v>1644</c:v>
                </c:pt>
                <c:pt idx="37">
                  <c:v>840</c:v>
                </c:pt>
                <c:pt idx="38">
                  <c:v>53</c:v>
                </c:pt>
                <c:pt idx="39">
                  <c:v>1909</c:v>
                </c:pt>
                <c:pt idx="40">
                  <c:v>1233</c:v>
                </c:pt>
                <c:pt idx="41">
                  <c:v>405</c:v>
                </c:pt>
                <c:pt idx="42">
                  <c:v>3</c:v>
                </c:pt>
                <c:pt idx="43">
                  <c:v>5</c:v>
                </c:pt>
                <c:pt idx="44">
                  <c:v>21</c:v>
                </c:pt>
                <c:pt idx="45">
                  <c:v>107</c:v>
                </c:pt>
                <c:pt idx="46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B-4643-B418-A4BF98FF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161925</xdr:rowOff>
    </xdr:from>
    <xdr:to>
      <xdr:col>14</xdr:col>
      <xdr:colOff>95250</xdr:colOff>
      <xdr:row>30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231319</xdr:colOff>
      <xdr:row>1</xdr:row>
      <xdr:rowOff>0</xdr:rowOff>
    </xdr:from>
    <xdr:to>
      <xdr:col>22</xdr:col>
      <xdr:colOff>95250</xdr:colOff>
      <xdr:row>57</xdr:row>
      <xdr:rowOff>68036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161925</xdr:colOff>
      <xdr:row>29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77125" cy="560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opLeftCell="A7" workbookViewId="0">
      <selection activeCell="E21" sqref="E21"/>
    </sheetView>
  </sheetViews>
  <sheetFormatPr defaultRowHeight="15" x14ac:dyDescent="0.25"/>
  <cols>
    <col min="1" max="1" width="25.7109375" style="19" customWidth="1"/>
    <col min="2" max="2" width="20.7109375" style="22" customWidth="1"/>
    <col min="3" max="3" width="20.7109375" style="19" customWidth="1"/>
  </cols>
  <sheetData>
    <row r="1" spans="1:3" ht="78.75" x14ac:dyDescent="0.25">
      <c r="A1" s="18" t="s">
        <v>109</v>
      </c>
      <c r="B1" s="18" t="s">
        <v>115</v>
      </c>
      <c r="C1" s="18" t="s">
        <v>116</v>
      </c>
    </row>
    <row r="3" spans="1:3" x14ac:dyDescent="0.25">
      <c r="A3" s="19" t="s">
        <v>35</v>
      </c>
      <c r="B3" s="21">
        <v>41643</v>
      </c>
      <c r="C3" s="20">
        <v>627</v>
      </c>
    </row>
    <row r="4" spans="1:3" x14ac:dyDescent="0.25">
      <c r="A4" s="19" t="s">
        <v>36</v>
      </c>
      <c r="B4" s="21">
        <v>41643</v>
      </c>
      <c r="C4" s="20">
        <v>250</v>
      </c>
    </row>
    <row r="5" spans="1:3" x14ac:dyDescent="0.25">
      <c r="A5" s="19" t="s">
        <v>37</v>
      </c>
      <c r="B5" s="21">
        <v>41643</v>
      </c>
      <c r="C5" s="20">
        <v>594</v>
      </c>
    </row>
    <row r="6" spans="1:3" x14ac:dyDescent="0.25">
      <c r="A6" s="19" t="s">
        <v>38</v>
      </c>
      <c r="B6" s="21">
        <v>41657</v>
      </c>
      <c r="C6" s="20">
        <v>581</v>
      </c>
    </row>
    <row r="7" spans="1:3" x14ac:dyDescent="0.25">
      <c r="A7" s="19" t="s">
        <v>39</v>
      </c>
      <c r="B7" s="21">
        <v>41770</v>
      </c>
      <c r="C7" s="20">
        <v>984</v>
      </c>
    </row>
    <row r="8" spans="1:3" x14ac:dyDescent="0.25">
      <c r="A8" s="19" t="s">
        <v>128</v>
      </c>
      <c r="B8" s="21">
        <v>41770</v>
      </c>
      <c r="C8" s="20">
        <v>1176</v>
      </c>
    </row>
    <row r="9" spans="1:3" x14ac:dyDescent="0.25">
      <c r="A9" s="19" t="s">
        <v>1</v>
      </c>
      <c r="B9" s="21">
        <v>41756</v>
      </c>
      <c r="C9" s="20">
        <v>946</v>
      </c>
    </row>
    <row r="10" spans="1:3" x14ac:dyDescent="0.25">
      <c r="A10" s="19" t="s">
        <v>2</v>
      </c>
      <c r="B10" s="21">
        <v>41657</v>
      </c>
      <c r="C10" s="20">
        <v>395</v>
      </c>
    </row>
    <row r="11" spans="1:3" x14ac:dyDescent="0.25">
      <c r="A11" s="19" t="s">
        <v>3</v>
      </c>
      <c r="B11" s="21">
        <v>41657</v>
      </c>
      <c r="C11" s="20">
        <v>93</v>
      </c>
    </row>
    <row r="12" spans="1:3" x14ac:dyDescent="0.25">
      <c r="A12" s="19" t="s">
        <v>4</v>
      </c>
      <c r="B12" s="21">
        <v>41755</v>
      </c>
      <c r="C12" s="20">
        <v>120</v>
      </c>
    </row>
    <row r="13" spans="1:3" x14ac:dyDescent="0.25">
      <c r="A13" s="19" t="s">
        <v>5</v>
      </c>
      <c r="B13" s="21">
        <v>41755</v>
      </c>
      <c r="C13" s="20">
        <v>410</v>
      </c>
    </row>
    <row r="14" spans="1:3" x14ac:dyDescent="0.25">
      <c r="A14" s="19" t="s">
        <v>69</v>
      </c>
      <c r="B14" s="21">
        <v>41755</v>
      </c>
      <c r="C14" s="20">
        <v>66</v>
      </c>
    </row>
    <row r="15" spans="1:3" x14ac:dyDescent="0.25">
      <c r="A15" s="19" t="s">
        <v>6</v>
      </c>
      <c r="B15" s="21">
        <v>41658</v>
      </c>
      <c r="C15" s="20">
        <v>223</v>
      </c>
    </row>
    <row r="16" spans="1:3" x14ac:dyDescent="0.25">
      <c r="A16" s="19" t="s">
        <v>110</v>
      </c>
      <c r="B16" s="21">
        <v>41770</v>
      </c>
      <c r="C16" s="20">
        <v>1907</v>
      </c>
    </row>
    <row r="17" spans="1:3" x14ac:dyDescent="0.25">
      <c r="A17" s="19" t="s">
        <v>8</v>
      </c>
      <c r="B17" s="21">
        <v>41658</v>
      </c>
      <c r="C17" s="20">
        <v>150</v>
      </c>
    </row>
    <row r="18" spans="1:3" x14ac:dyDescent="0.25">
      <c r="A18" s="19" t="s">
        <v>9</v>
      </c>
      <c r="B18" s="21">
        <v>41643</v>
      </c>
      <c r="C18" s="20">
        <v>337</v>
      </c>
    </row>
    <row r="19" spans="1:3" x14ac:dyDescent="0.25">
      <c r="A19" s="19" t="s">
        <v>27</v>
      </c>
      <c r="B19" s="23">
        <v>41652</v>
      </c>
      <c r="C19" s="20">
        <v>1684</v>
      </c>
    </row>
    <row r="20" spans="1:3" x14ac:dyDescent="0.25">
      <c r="A20" s="19" t="s">
        <v>10</v>
      </c>
      <c r="B20" s="21">
        <v>41643</v>
      </c>
      <c r="C20" s="20">
        <v>84</v>
      </c>
    </row>
    <row r="21" spans="1:3" x14ac:dyDescent="0.25">
      <c r="A21" s="19" t="s">
        <v>111</v>
      </c>
      <c r="B21" s="21">
        <v>41771</v>
      </c>
      <c r="C21" s="20">
        <v>340</v>
      </c>
    </row>
    <row r="22" spans="1:3" x14ac:dyDescent="0.25">
      <c r="A22" s="19" t="s">
        <v>11</v>
      </c>
      <c r="B22" s="21">
        <v>41657</v>
      </c>
      <c r="C22" s="20">
        <v>275</v>
      </c>
    </row>
    <row r="23" spans="1:3" x14ac:dyDescent="0.25">
      <c r="A23" s="19" t="s">
        <v>12</v>
      </c>
      <c r="B23" s="21">
        <v>41657</v>
      </c>
      <c r="C23" s="20">
        <v>51</v>
      </c>
    </row>
    <row r="24" spans="1:3" x14ac:dyDescent="0.25">
      <c r="A24" s="19" t="s">
        <v>13</v>
      </c>
      <c r="B24" s="21">
        <v>41769</v>
      </c>
      <c r="C24" s="20">
        <v>482</v>
      </c>
    </row>
    <row r="25" spans="1:3" x14ac:dyDescent="0.25">
      <c r="A25" s="19" t="s">
        <v>131</v>
      </c>
      <c r="B25" s="21">
        <v>41769</v>
      </c>
      <c r="C25" s="20">
        <v>527</v>
      </c>
    </row>
    <row r="26" spans="1:3" x14ac:dyDescent="0.25">
      <c r="A26" s="19" t="s">
        <v>29</v>
      </c>
      <c r="B26" s="21">
        <v>41770</v>
      </c>
      <c r="C26" s="20">
        <v>214</v>
      </c>
    </row>
    <row r="27" spans="1:3" x14ac:dyDescent="0.25">
      <c r="A27" s="19" t="s">
        <v>15</v>
      </c>
      <c r="B27" s="21">
        <v>41645</v>
      </c>
      <c r="C27" s="20">
        <v>949</v>
      </c>
    </row>
    <row r="28" spans="1:3" x14ac:dyDescent="0.25">
      <c r="A28" s="19" t="s">
        <v>16</v>
      </c>
      <c r="B28" s="21">
        <v>41783</v>
      </c>
      <c r="C28" s="20">
        <v>993</v>
      </c>
    </row>
    <row r="29" spans="1:3" x14ac:dyDescent="0.25">
      <c r="A29" s="19" t="s">
        <v>17</v>
      </c>
      <c r="B29" s="21">
        <v>41650</v>
      </c>
      <c r="C29" s="20">
        <v>180</v>
      </c>
    </row>
    <row r="30" spans="1:3" x14ac:dyDescent="0.25">
      <c r="A30" s="19" t="s">
        <v>18</v>
      </c>
      <c r="B30" s="21">
        <v>41765</v>
      </c>
      <c r="C30" s="20">
        <v>902</v>
      </c>
    </row>
    <row r="31" spans="1:3" x14ac:dyDescent="0.25">
      <c r="A31" s="19" t="s">
        <v>19</v>
      </c>
      <c r="B31" s="21">
        <v>41763</v>
      </c>
      <c r="C31" s="20">
        <v>205</v>
      </c>
    </row>
    <row r="32" spans="1:3" x14ac:dyDescent="0.25">
      <c r="A32" s="19" t="s">
        <v>20</v>
      </c>
      <c r="B32" s="21">
        <v>41763</v>
      </c>
      <c r="C32" s="20">
        <v>683</v>
      </c>
    </row>
    <row r="33" spans="1:3" x14ac:dyDescent="0.25">
      <c r="A33" s="19" t="s">
        <v>21</v>
      </c>
      <c r="B33" s="21">
        <v>41762</v>
      </c>
      <c r="C33" s="20">
        <v>344</v>
      </c>
    </row>
    <row r="34" spans="1:3" x14ac:dyDescent="0.25">
      <c r="A34" s="19" t="s">
        <v>22</v>
      </c>
      <c r="B34" s="21">
        <v>41762</v>
      </c>
      <c r="C34" s="20">
        <v>443</v>
      </c>
    </row>
    <row r="35" spans="1:3" x14ac:dyDescent="0.25">
      <c r="A35" s="19" t="s">
        <v>23</v>
      </c>
      <c r="B35" s="21">
        <v>41763</v>
      </c>
      <c r="C35" s="20">
        <v>569</v>
      </c>
    </row>
    <row r="36" spans="1:3" x14ac:dyDescent="0.25">
      <c r="A36" s="19" t="s">
        <v>30</v>
      </c>
      <c r="B36" s="21">
        <v>41651</v>
      </c>
      <c r="C36" s="20">
        <v>411</v>
      </c>
    </row>
    <row r="37" spans="1:3" x14ac:dyDescent="0.25">
      <c r="A37" s="19" t="s">
        <v>31</v>
      </c>
      <c r="B37" s="21">
        <v>41651</v>
      </c>
      <c r="C37" s="20">
        <v>119</v>
      </c>
    </row>
    <row r="38" spans="1:3" x14ac:dyDescent="0.25">
      <c r="A38" s="19" t="s">
        <v>32</v>
      </c>
      <c r="B38" s="21">
        <v>41763</v>
      </c>
      <c r="C38" s="20">
        <v>173</v>
      </c>
    </row>
    <row r="39" spans="1:3" x14ac:dyDescent="0.25">
      <c r="A39" s="19" t="s">
        <v>24</v>
      </c>
      <c r="B39" s="21">
        <v>41762</v>
      </c>
      <c r="C39" s="20">
        <v>184</v>
      </c>
    </row>
    <row r="40" spans="1:3" x14ac:dyDescent="0.25">
      <c r="A40" s="19" t="s">
        <v>25</v>
      </c>
      <c r="B40" s="21">
        <v>41762</v>
      </c>
      <c r="C40" s="20">
        <v>1636</v>
      </c>
    </row>
    <row r="41" spans="1:3" x14ac:dyDescent="0.25">
      <c r="A41" s="19" t="s">
        <v>119</v>
      </c>
      <c r="B41" s="21">
        <v>41762</v>
      </c>
      <c r="C41" s="20">
        <v>156</v>
      </c>
    </row>
    <row r="42" spans="1:3" x14ac:dyDescent="0.25">
      <c r="A42" s="19" t="s">
        <v>26</v>
      </c>
      <c r="B42" s="21">
        <v>41762</v>
      </c>
      <c r="C42" s="20">
        <v>132</v>
      </c>
    </row>
    <row r="43" spans="1:3" x14ac:dyDescent="0.25">
      <c r="A43" s="19" t="s">
        <v>33</v>
      </c>
      <c r="B43" s="21">
        <v>41762</v>
      </c>
      <c r="C43" s="20">
        <v>146</v>
      </c>
    </row>
    <row r="44" spans="1:3" x14ac:dyDescent="0.25">
      <c r="A44" s="19" t="s">
        <v>34</v>
      </c>
      <c r="B44" s="21">
        <v>41765</v>
      </c>
      <c r="C44" s="20">
        <v>131</v>
      </c>
    </row>
    <row r="45" spans="1:3" ht="18.75" x14ac:dyDescent="0.3">
      <c r="A45" s="32" t="s">
        <v>127</v>
      </c>
      <c r="C45" s="33">
        <f>SUM(C3:C44)</f>
        <v>20872</v>
      </c>
    </row>
  </sheetData>
  <printOptions horizontalCentered="1" verticalCentered="1"/>
  <pageMargins left="0" right="0" top="0.5" bottom="0.5" header="0.3" footer="0.3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23"/>
  <sheetViews>
    <sheetView tabSelected="1" topLeftCell="B1" workbookViewId="0">
      <selection activeCell="AB4" sqref="AB4"/>
    </sheetView>
  </sheetViews>
  <sheetFormatPr defaultColWidth="35.140625" defaultRowHeight="10.5" x14ac:dyDescent="0.15"/>
  <cols>
    <col min="1" max="1" width="11.140625" style="8" hidden="1" customWidth="1"/>
    <col min="2" max="2" width="19.5703125" style="7" customWidth="1"/>
    <col min="3" max="5" width="4.7109375" style="8" customWidth="1"/>
    <col min="6" max="7" width="4.7109375" style="10" customWidth="1"/>
    <col min="8" max="8" width="4.7109375" style="8" customWidth="1"/>
    <col min="9" max="9" width="4.7109375" style="10" customWidth="1"/>
    <col min="10" max="11" width="4.7109375" style="8" customWidth="1"/>
    <col min="12" max="14" width="4.7109375" style="17" customWidth="1"/>
    <col min="15" max="19" width="4.7109375" style="8" customWidth="1"/>
    <col min="20" max="20" width="4.42578125" style="8" customWidth="1"/>
    <col min="21" max="44" width="4.7109375" style="8" customWidth="1"/>
    <col min="45" max="47" width="4.7109375" style="6" customWidth="1"/>
    <col min="48" max="48" width="23.5703125" style="6" customWidth="1"/>
    <col min="49" max="16384" width="35.140625" style="6"/>
  </cols>
  <sheetData>
    <row r="1" spans="1:48" x14ac:dyDescent="0.15">
      <c r="F1" s="41" t="s">
        <v>41</v>
      </c>
      <c r="G1" s="41"/>
      <c r="H1" s="41"/>
      <c r="I1" s="43" t="s">
        <v>42</v>
      </c>
      <c r="J1" s="43"/>
      <c r="K1" s="43"/>
      <c r="L1" s="50" t="s">
        <v>43</v>
      </c>
      <c r="M1" s="51"/>
      <c r="N1" s="52"/>
      <c r="O1" s="43" t="s">
        <v>44</v>
      </c>
      <c r="P1" s="43"/>
      <c r="Q1" s="43"/>
      <c r="R1" s="41" t="s">
        <v>45</v>
      </c>
      <c r="S1" s="41"/>
      <c r="T1" s="41"/>
      <c r="U1" s="43" t="s">
        <v>46</v>
      </c>
      <c r="V1" s="43"/>
      <c r="W1" s="43"/>
      <c r="X1" s="41" t="s">
        <v>47</v>
      </c>
      <c r="Y1" s="41"/>
      <c r="Z1" s="41"/>
      <c r="AA1" s="43" t="s">
        <v>48</v>
      </c>
      <c r="AB1" s="43"/>
      <c r="AC1" s="43"/>
      <c r="AD1" s="41" t="s">
        <v>49</v>
      </c>
      <c r="AE1" s="41"/>
      <c r="AF1" s="41"/>
      <c r="AG1" s="43" t="s">
        <v>64</v>
      </c>
      <c r="AH1" s="43"/>
      <c r="AI1" s="43"/>
      <c r="AJ1" s="41" t="s">
        <v>65</v>
      </c>
      <c r="AK1" s="41"/>
      <c r="AL1" s="41"/>
      <c r="AM1" s="43" t="s">
        <v>66</v>
      </c>
      <c r="AN1" s="43"/>
      <c r="AO1" s="43"/>
      <c r="AP1" s="41" t="s">
        <v>67</v>
      </c>
      <c r="AQ1" s="41"/>
      <c r="AR1" s="41"/>
      <c r="AS1" s="43" t="s">
        <v>68</v>
      </c>
      <c r="AT1" s="43"/>
      <c r="AU1" s="43"/>
    </row>
    <row r="2" spans="1:48" ht="141.75" customHeight="1" x14ac:dyDescent="0.15">
      <c r="C2" s="12" t="s">
        <v>35</v>
      </c>
      <c r="D2" s="12" t="s">
        <v>36</v>
      </c>
      <c r="E2" s="12" t="s">
        <v>37</v>
      </c>
      <c r="F2" s="13" t="s">
        <v>38</v>
      </c>
      <c r="G2" s="13" t="s">
        <v>39</v>
      </c>
      <c r="H2" s="14" t="s">
        <v>40</v>
      </c>
      <c r="I2" s="12" t="s">
        <v>1</v>
      </c>
      <c r="J2" s="12" t="s">
        <v>2</v>
      </c>
      <c r="K2" s="12" t="s">
        <v>3</v>
      </c>
      <c r="L2" s="14" t="s">
        <v>4</v>
      </c>
      <c r="M2" s="14" t="s">
        <v>5</v>
      </c>
      <c r="N2" s="14" t="s">
        <v>69</v>
      </c>
      <c r="O2" s="12" t="s">
        <v>6</v>
      </c>
      <c r="P2" s="12" t="s">
        <v>7</v>
      </c>
      <c r="Q2" s="12" t="s">
        <v>8</v>
      </c>
      <c r="R2" s="14" t="s">
        <v>9</v>
      </c>
      <c r="S2" s="14" t="s">
        <v>27</v>
      </c>
      <c r="T2" s="14" t="s">
        <v>10</v>
      </c>
      <c r="U2" s="12" t="s">
        <v>28</v>
      </c>
      <c r="V2" s="12" t="s">
        <v>11</v>
      </c>
      <c r="W2" s="12" t="s">
        <v>12</v>
      </c>
      <c r="X2" s="14" t="s">
        <v>13</v>
      </c>
      <c r="Y2" s="14" t="s">
        <v>14</v>
      </c>
      <c r="Z2" s="14" t="s">
        <v>29</v>
      </c>
      <c r="AA2" s="12" t="s">
        <v>15</v>
      </c>
      <c r="AB2" s="12" t="s">
        <v>16</v>
      </c>
      <c r="AC2" s="12" t="s">
        <v>17</v>
      </c>
      <c r="AD2" s="14" t="s">
        <v>18</v>
      </c>
      <c r="AE2" s="14" t="s">
        <v>19</v>
      </c>
      <c r="AF2" s="14" t="s">
        <v>20</v>
      </c>
      <c r="AG2" s="12" t="s">
        <v>21</v>
      </c>
      <c r="AH2" s="12" t="s">
        <v>22</v>
      </c>
      <c r="AI2" s="12" t="s">
        <v>23</v>
      </c>
      <c r="AJ2" s="14" t="s">
        <v>30</v>
      </c>
      <c r="AK2" s="14" t="s">
        <v>31</v>
      </c>
      <c r="AL2" s="14" t="s">
        <v>32</v>
      </c>
      <c r="AM2" s="12" t="s">
        <v>24</v>
      </c>
      <c r="AN2" s="12" t="s">
        <v>25</v>
      </c>
      <c r="AO2" s="12" t="s">
        <v>119</v>
      </c>
      <c r="AP2" s="14" t="s">
        <v>26</v>
      </c>
      <c r="AQ2" s="14" t="s">
        <v>33</v>
      </c>
      <c r="AR2" s="14" t="s">
        <v>34</v>
      </c>
      <c r="AS2" s="6" t="s">
        <v>0</v>
      </c>
    </row>
    <row r="3" spans="1:48" x14ac:dyDescent="0.15">
      <c r="A3" s="3">
        <f>SUM(C3:AR3)</f>
        <v>860</v>
      </c>
      <c r="B3" s="4" t="s">
        <v>77</v>
      </c>
      <c r="C3" s="38">
        <v>27</v>
      </c>
      <c r="D3" s="38">
        <v>4</v>
      </c>
      <c r="E3" s="38">
        <v>24</v>
      </c>
      <c r="F3" s="5" t="s">
        <v>0</v>
      </c>
      <c r="G3" s="5">
        <v>2</v>
      </c>
      <c r="H3" s="39">
        <v>64</v>
      </c>
      <c r="I3" s="38">
        <v>34</v>
      </c>
      <c r="J3" s="38">
        <v>22</v>
      </c>
      <c r="K3" s="38">
        <v>4</v>
      </c>
      <c r="L3" s="39" t="s">
        <v>0</v>
      </c>
      <c r="M3" s="39">
        <v>87</v>
      </c>
      <c r="N3" s="39" t="s">
        <v>0</v>
      </c>
      <c r="O3" s="38">
        <v>2</v>
      </c>
      <c r="P3" s="38">
        <v>17</v>
      </c>
      <c r="Q3" s="38">
        <v>9</v>
      </c>
      <c r="R3" s="39">
        <v>93</v>
      </c>
      <c r="S3" s="39">
        <v>1</v>
      </c>
      <c r="T3" s="39" t="s">
        <v>0</v>
      </c>
      <c r="U3" s="38">
        <v>36</v>
      </c>
      <c r="V3" s="38">
        <v>7</v>
      </c>
      <c r="W3" s="38"/>
      <c r="X3" s="39"/>
      <c r="Y3" s="39">
        <v>2</v>
      </c>
      <c r="Z3" s="39">
        <v>14</v>
      </c>
      <c r="AA3" s="38">
        <v>2</v>
      </c>
      <c r="AB3" s="38">
        <v>81</v>
      </c>
      <c r="AC3" s="38" t="s">
        <v>0</v>
      </c>
      <c r="AD3" s="39">
        <v>55</v>
      </c>
      <c r="AE3" s="39"/>
      <c r="AF3" s="39">
        <v>46</v>
      </c>
      <c r="AG3" s="38">
        <v>12</v>
      </c>
      <c r="AH3" s="38">
        <v>46</v>
      </c>
      <c r="AI3" s="38">
        <v>36</v>
      </c>
      <c r="AJ3" s="39" t="s">
        <v>0</v>
      </c>
      <c r="AK3" s="39" t="s">
        <v>0</v>
      </c>
      <c r="AL3" s="39"/>
      <c r="AM3" s="38">
        <v>4</v>
      </c>
      <c r="AN3" s="38">
        <v>127</v>
      </c>
      <c r="AO3" s="38">
        <v>1</v>
      </c>
      <c r="AP3" s="39"/>
      <c r="AQ3" s="39"/>
      <c r="AR3" s="39">
        <v>1</v>
      </c>
      <c r="AS3" s="6" t="s">
        <v>0</v>
      </c>
      <c r="AV3" s="34">
        <f>SUM(C3:AR3)</f>
        <v>860</v>
      </c>
    </row>
    <row r="4" spans="1:48" x14ac:dyDescent="0.15">
      <c r="A4" s="3">
        <f t="shared" ref="A4:A44" si="0">SUM(C4:AR4)</f>
        <v>862</v>
      </c>
      <c r="B4" s="4" t="s">
        <v>84</v>
      </c>
      <c r="C4" s="38">
        <v>24</v>
      </c>
      <c r="D4" s="38">
        <v>18</v>
      </c>
      <c r="E4" s="38" t="s">
        <v>0</v>
      </c>
      <c r="F4" s="5" t="s">
        <v>0</v>
      </c>
      <c r="G4" s="5">
        <v>69</v>
      </c>
      <c r="H4" s="39">
        <v>67</v>
      </c>
      <c r="I4" s="38">
        <v>24</v>
      </c>
      <c r="J4" s="38" t="s">
        <v>0</v>
      </c>
      <c r="K4" s="38" t="s">
        <v>0</v>
      </c>
      <c r="L4" s="39">
        <v>2</v>
      </c>
      <c r="M4" s="39">
        <v>1</v>
      </c>
      <c r="N4" s="39">
        <v>1</v>
      </c>
      <c r="O4" s="38">
        <v>3</v>
      </c>
      <c r="P4" s="38">
        <v>35</v>
      </c>
      <c r="Q4" s="38"/>
      <c r="R4" s="39" t="s">
        <v>0</v>
      </c>
      <c r="S4" s="39">
        <v>2</v>
      </c>
      <c r="T4" s="39" t="s">
        <v>0</v>
      </c>
      <c r="U4" s="38">
        <v>3</v>
      </c>
      <c r="V4" s="38">
        <v>1</v>
      </c>
      <c r="W4" s="38"/>
      <c r="X4" s="39"/>
      <c r="Y4" s="39">
        <v>42</v>
      </c>
      <c r="Z4" s="39">
        <v>21</v>
      </c>
      <c r="AA4" s="38">
        <v>9</v>
      </c>
      <c r="AB4" s="38">
        <v>156</v>
      </c>
      <c r="AC4" s="38" t="s">
        <v>0</v>
      </c>
      <c r="AD4" s="39">
        <v>56</v>
      </c>
      <c r="AE4" s="39">
        <v>10</v>
      </c>
      <c r="AF4" s="39">
        <v>49</v>
      </c>
      <c r="AG4" s="38">
        <v>10</v>
      </c>
      <c r="AH4" s="38">
        <v>31</v>
      </c>
      <c r="AI4" s="38">
        <v>2</v>
      </c>
      <c r="AJ4" s="39" t="s">
        <v>0</v>
      </c>
      <c r="AK4" s="39" t="s">
        <v>0</v>
      </c>
      <c r="AL4" s="39"/>
      <c r="AM4" s="38">
        <v>5</v>
      </c>
      <c r="AN4" s="38">
        <v>217</v>
      </c>
      <c r="AO4" s="38">
        <v>3</v>
      </c>
      <c r="AP4" s="39"/>
      <c r="AQ4" s="39">
        <v>1</v>
      </c>
      <c r="AR4" s="39"/>
      <c r="AV4" s="34">
        <f t="shared" ref="AV4:AV58" si="1">SUM(C4:AR4)</f>
        <v>862</v>
      </c>
    </row>
    <row r="5" spans="1:48" x14ac:dyDescent="0.15">
      <c r="A5" s="3">
        <f t="shared" si="0"/>
        <v>641</v>
      </c>
      <c r="B5" s="4" t="s">
        <v>123</v>
      </c>
      <c r="C5" s="38">
        <v>23</v>
      </c>
      <c r="D5" s="38"/>
      <c r="E5" s="38">
        <v>19</v>
      </c>
      <c r="F5" s="5">
        <v>3</v>
      </c>
      <c r="G5" s="5">
        <v>36</v>
      </c>
      <c r="H5" s="39"/>
      <c r="I5" s="38">
        <v>167</v>
      </c>
      <c r="J5" s="38"/>
      <c r="K5" s="38">
        <v>1</v>
      </c>
      <c r="L5" s="39"/>
      <c r="M5" s="39"/>
      <c r="N5" s="39"/>
      <c r="O5" s="38"/>
      <c r="P5" s="38"/>
      <c r="Q5" s="38"/>
      <c r="R5" s="39">
        <v>1</v>
      </c>
      <c r="S5" s="39">
        <v>129</v>
      </c>
      <c r="T5" s="39">
        <v>2</v>
      </c>
      <c r="U5" s="38"/>
      <c r="V5" s="38"/>
      <c r="W5" s="38"/>
      <c r="X5" s="39">
        <v>12</v>
      </c>
      <c r="Y5" s="39"/>
      <c r="Z5" s="39"/>
      <c r="AA5" s="38">
        <v>116</v>
      </c>
      <c r="AB5" s="38">
        <v>16</v>
      </c>
      <c r="AC5" s="38" t="s">
        <v>0</v>
      </c>
      <c r="AD5" s="39"/>
      <c r="AE5" s="39">
        <v>13</v>
      </c>
      <c r="AF5" s="39">
        <v>4</v>
      </c>
      <c r="AG5" s="38">
        <v>6</v>
      </c>
      <c r="AH5" s="38">
        <v>8</v>
      </c>
      <c r="AI5" s="38"/>
      <c r="AJ5" s="39">
        <v>14</v>
      </c>
      <c r="AK5" s="39">
        <v>5</v>
      </c>
      <c r="AL5" s="39"/>
      <c r="AM5" s="38">
        <v>4</v>
      </c>
      <c r="AN5" s="38">
        <v>40</v>
      </c>
      <c r="AO5" s="38">
        <v>3</v>
      </c>
      <c r="AP5" s="39">
        <v>10</v>
      </c>
      <c r="AQ5" s="39">
        <v>6</v>
      </c>
      <c r="AR5" s="39">
        <v>3</v>
      </c>
      <c r="AV5" s="34">
        <f t="shared" si="1"/>
        <v>641</v>
      </c>
    </row>
    <row r="6" spans="1:48" x14ac:dyDescent="0.15">
      <c r="A6" s="3">
        <f t="shared" si="0"/>
        <v>183</v>
      </c>
      <c r="B6" s="4" t="s">
        <v>113</v>
      </c>
      <c r="C6" s="38"/>
      <c r="D6" s="38"/>
      <c r="E6" s="38"/>
      <c r="F6" s="5"/>
      <c r="G6" s="5"/>
      <c r="H6" s="39">
        <v>2</v>
      </c>
      <c r="I6" s="38">
        <v>2</v>
      </c>
      <c r="J6" s="38"/>
      <c r="K6" s="38"/>
      <c r="L6" s="39"/>
      <c r="M6" s="39">
        <v>30</v>
      </c>
      <c r="N6" s="39"/>
      <c r="O6" s="38"/>
      <c r="P6" s="38"/>
      <c r="Q6" s="38"/>
      <c r="R6" s="39"/>
      <c r="S6" s="39"/>
      <c r="T6" s="39"/>
      <c r="U6" s="38">
        <v>4</v>
      </c>
      <c r="V6" s="38"/>
      <c r="W6" s="38"/>
      <c r="X6" s="39"/>
      <c r="Y6" s="39">
        <v>17</v>
      </c>
      <c r="Z6" s="39"/>
      <c r="AA6" s="38"/>
      <c r="AB6" s="38">
        <v>7</v>
      </c>
      <c r="AC6" s="38"/>
      <c r="AD6" s="39">
        <v>80</v>
      </c>
      <c r="AE6" s="39"/>
      <c r="AF6" s="39"/>
      <c r="AG6" s="38"/>
      <c r="AH6" s="38">
        <v>7</v>
      </c>
      <c r="AI6" s="38">
        <v>3</v>
      </c>
      <c r="AJ6" s="39"/>
      <c r="AK6" s="39"/>
      <c r="AL6" s="39"/>
      <c r="AM6" s="38"/>
      <c r="AN6" s="38">
        <v>31</v>
      </c>
      <c r="AO6" s="38"/>
      <c r="AP6" s="39"/>
      <c r="AQ6" s="39"/>
      <c r="AR6" s="39"/>
      <c r="AV6" s="34">
        <f t="shared" si="1"/>
        <v>183</v>
      </c>
    </row>
    <row r="7" spans="1:48" x14ac:dyDescent="0.15">
      <c r="A7" s="3">
        <f t="shared" si="0"/>
        <v>199</v>
      </c>
      <c r="B7" s="4" t="s">
        <v>102</v>
      </c>
      <c r="C7" s="38"/>
      <c r="D7" s="38"/>
      <c r="E7" s="38">
        <v>1</v>
      </c>
      <c r="F7" s="5"/>
      <c r="G7" s="5">
        <v>4</v>
      </c>
      <c r="H7" s="39">
        <v>2</v>
      </c>
      <c r="I7" s="38">
        <v>3</v>
      </c>
      <c r="J7" s="38">
        <v>23</v>
      </c>
      <c r="K7" s="38">
        <v>5</v>
      </c>
      <c r="L7" s="39"/>
      <c r="M7" s="39">
        <v>1</v>
      </c>
      <c r="N7" s="39"/>
      <c r="O7" s="38"/>
      <c r="P7" s="38">
        <v>9</v>
      </c>
      <c r="Q7" s="38"/>
      <c r="R7" s="39">
        <v>3</v>
      </c>
      <c r="S7" s="39">
        <v>2</v>
      </c>
      <c r="T7" s="39" t="s">
        <v>0</v>
      </c>
      <c r="U7" s="38"/>
      <c r="V7" s="38">
        <v>3</v>
      </c>
      <c r="W7" s="38"/>
      <c r="X7" s="39"/>
      <c r="Y7" s="39">
        <v>3</v>
      </c>
      <c r="Z7" s="39">
        <v>2</v>
      </c>
      <c r="AA7" s="38">
        <v>84</v>
      </c>
      <c r="AB7" s="38">
        <v>14</v>
      </c>
      <c r="AC7" s="38" t="s">
        <v>0</v>
      </c>
      <c r="AD7" s="39">
        <v>4</v>
      </c>
      <c r="AE7" s="39"/>
      <c r="AF7" s="39">
        <v>3</v>
      </c>
      <c r="AG7" s="38"/>
      <c r="AH7" s="38"/>
      <c r="AI7" s="38"/>
      <c r="AJ7" s="39">
        <v>8</v>
      </c>
      <c r="AK7" s="39">
        <v>10</v>
      </c>
      <c r="AL7" s="39"/>
      <c r="AM7" s="38"/>
      <c r="AN7" s="38">
        <v>10</v>
      </c>
      <c r="AO7" s="38">
        <v>5</v>
      </c>
      <c r="AP7" s="39"/>
      <c r="AQ7" s="39"/>
      <c r="AR7" s="39"/>
      <c r="AV7" s="34">
        <f t="shared" si="1"/>
        <v>199</v>
      </c>
    </row>
    <row r="8" spans="1:48" x14ac:dyDescent="0.15">
      <c r="A8" s="3">
        <f t="shared" si="0"/>
        <v>493</v>
      </c>
      <c r="B8" s="4" t="s">
        <v>78</v>
      </c>
      <c r="C8" s="38"/>
      <c r="D8" s="38">
        <v>9</v>
      </c>
      <c r="E8" s="38">
        <v>34</v>
      </c>
      <c r="F8" s="5">
        <v>5</v>
      </c>
      <c r="G8" s="5">
        <v>4</v>
      </c>
      <c r="H8" s="39">
        <v>18</v>
      </c>
      <c r="I8" s="38">
        <v>103</v>
      </c>
      <c r="J8" s="38">
        <v>17</v>
      </c>
      <c r="K8" s="38"/>
      <c r="L8" s="39">
        <v>1</v>
      </c>
      <c r="M8" s="39">
        <v>6</v>
      </c>
      <c r="N8" s="39">
        <v>2</v>
      </c>
      <c r="O8" s="38">
        <v>1</v>
      </c>
      <c r="P8" s="38">
        <v>2</v>
      </c>
      <c r="Q8" s="38">
        <v>2</v>
      </c>
      <c r="R8" s="39">
        <v>4</v>
      </c>
      <c r="S8" s="39">
        <v>4</v>
      </c>
      <c r="T8" s="39" t="s">
        <v>0</v>
      </c>
      <c r="U8" s="38"/>
      <c r="V8" s="38">
        <v>28</v>
      </c>
      <c r="W8" s="38">
        <v>4</v>
      </c>
      <c r="X8" s="39">
        <v>1</v>
      </c>
      <c r="Y8" s="39">
        <v>26</v>
      </c>
      <c r="Z8" s="39">
        <v>6</v>
      </c>
      <c r="AA8" s="38"/>
      <c r="AB8" s="38">
        <v>12</v>
      </c>
      <c r="AC8" s="38" t="s">
        <v>0</v>
      </c>
      <c r="AD8" s="39">
        <v>21</v>
      </c>
      <c r="AE8" s="39"/>
      <c r="AF8" s="39">
        <v>15</v>
      </c>
      <c r="AG8" s="38"/>
      <c r="AH8" s="38">
        <v>4</v>
      </c>
      <c r="AI8" s="38"/>
      <c r="AJ8" s="39">
        <v>81</v>
      </c>
      <c r="AK8" s="39">
        <v>11</v>
      </c>
      <c r="AL8" s="39"/>
      <c r="AM8" s="38"/>
      <c r="AN8" s="38">
        <v>52</v>
      </c>
      <c r="AO8" s="38">
        <v>2</v>
      </c>
      <c r="AP8" s="39">
        <v>15</v>
      </c>
      <c r="AQ8" s="39">
        <v>3</v>
      </c>
      <c r="AR8" s="39"/>
      <c r="AV8" s="34">
        <f t="shared" si="1"/>
        <v>493</v>
      </c>
    </row>
    <row r="9" spans="1:48" x14ac:dyDescent="0.15">
      <c r="A9" s="3">
        <f t="shared" si="0"/>
        <v>193</v>
      </c>
      <c r="B9" s="4" t="s">
        <v>112</v>
      </c>
      <c r="C9" s="38"/>
      <c r="D9" s="38"/>
      <c r="E9" s="38"/>
      <c r="F9" s="5"/>
      <c r="G9" s="5"/>
      <c r="H9" s="39">
        <v>6</v>
      </c>
      <c r="I9" s="38">
        <v>16</v>
      </c>
      <c r="J9" s="38"/>
      <c r="K9" s="38"/>
      <c r="L9" s="39"/>
      <c r="M9" s="39"/>
      <c r="N9" s="39"/>
      <c r="O9" s="38"/>
      <c r="P9" s="38">
        <v>9</v>
      </c>
      <c r="Q9" s="38"/>
      <c r="R9" s="39"/>
      <c r="S9" s="39"/>
      <c r="T9" s="39"/>
      <c r="U9" s="38"/>
      <c r="V9" s="38"/>
      <c r="W9" s="38"/>
      <c r="X9" s="39"/>
      <c r="Y9" s="39"/>
      <c r="Z9" s="39"/>
      <c r="AA9" s="38"/>
      <c r="AB9" s="38">
        <v>38</v>
      </c>
      <c r="AC9" s="38"/>
      <c r="AD9" s="39">
        <v>26</v>
      </c>
      <c r="AE9" s="39"/>
      <c r="AF9" s="39"/>
      <c r="AG9" s="38"/>
      <c r="AH9" s="38">
        <v>7</v>
      </c>
      <c r="AI9" s="38">
        <v>5</v>
      </c>
      <c r="AJ9" s="39"/>
      <c r="AK9" s="39"/>
      <c r="AL9" s="39"/>
      <c r="AM9" s="38"/>
      <c r="AN9" s="38">
        <v>84</v>
      </c>
      <c r="AO9" s="38">
        <v>2</v>
      </c>
      <c r="AP9" s="39"/>
      <c r="AQ9" s="39"/>
      <c r="AR9" s="39"/>
      <c r="AV9" s="34">
        <f t="shared" si="1"/>
        <v>193</v>
      </c>
    </row>
    <row r="10" spans="1:48" x14ac:dyDescent="0.15">
      <c r="A10" s="3">
        <f t="shared" si="0"/>
        <v>338</v>
      </c>
      <c r="B10" s="4" t="s">
        <v>71</v>
      </c>
      <c r="C10" s="38">
        <v>34</v>
      </c>
      <c r="D10" s="38"/>
      <c r="E10" s="38">
        <v>12</v>
      </c>
      <c r="F10" s="5">
        <v>7</v>
      </c>
      <c r="G10" s="5">
        <v>5</v>
      </c>
      <c r="H10" s="39">
        <v>39</v>
      </c>
      <c r="I10" s="38">
        <v>30</v>
      </c>
      <c r="J10" s="38">
        <v>1</v>
      </c>
      <c r="K10" s="38">
        <v>1</v>
      </c>
      <c r="L10" s="39"/>
      <c r="M10" s="39">
        <v>1</v>
      </c>
      <c r="N10" s="39"/>
      <c r="O10" s="38">
        <v>2</v>
      </c>
      <c r="P10" s="38">
        <v>1</v>
      </c>
      <c r="Q10" s="38">
        <v>2</v>
      </c>
      <c r="R10" s="39">
        <v>1</v>
      </c>
      <c r="S10" s="39">
        <v>1</v>
      </c>
      <c r="T10" s="39">
        <v>10</v>
      </c>
      <c r="U10" s="38"/>
      <c r="V10" s="38"/>
      <c r="W10" s="38"/>
      <c r="X10" s="39"/>
      <c r="Y10" s="39">
        <v>5</v>
      </c>
      <c r="Z10" s="39"/>
      <c r="AA10" s="38">
        <v>24</v>
      </c>
      <c r="AB10" s="38"/>
      <c r="AC10" s="38">
        <v>5</v>
      </c>
      <c r="AD10" s="39">
        <v>10</v>
      </c>
      <c r="AE10" s="39">
        <v>10</v>
      </c>
      <c r="AF10" s="39">
        <v>2</v>
      </c>
      <c r="AG10" s="38">
        <v>6</v>
      </c>
      <c r="AH10" s="38">
        <v>16</v>
      </c>
      <c r="AI10" s="38">
        <v>4</v>
      </c>
      <c r="AJ10" s="39">
        <v>14</v>
      </c>
      <c r="AK10" s="39"/>
      <c r="AL10" s="39"/>
      <c r="AM10" s="38">
        <v>55</v>
      </c>
      <c r="AN10" s="38">
        <v>30</v>
      </c>
      <c r="AO10" s="38">
        <v>8</v>
      </c>
      <c r="AP10" s="39"/>
      <c r="AQ10" s="39">
        <v>2</v>
      </c>
      <c r="AR10" s="39"/>
      <c r="AV10" s="34">
        <f t="shared" si="1"/>
        <v>338</v>
      </c>
    </row>
    <row r="11" spans="1:48" x14ac:dyDescent="0.15">
      <c r="A11" s="3">
        <f t="shared" si="0"/>
        <v>9</v>
      </c>
      <c r="B11" s="4" t="s">
        <v>94</v>
      </c>
      <c r="C11" s="38">
        <v>1</v>
      </c>
      <c r="D11" s="38"/>
      <c r="E11" s="38"/>
      <c r="F11" s="5"/>
      <c r="G11" s="5">
        <v>1</v>
      </c>
      <c r="H11" s="39"/>
      <c r="I11" s="38">
        <v>1</v>
      </c>
      <c r="J11" s="38"/>
      <c r="K11" s="38"/>
      <c r="L11" s="39"/>
      <c r="M11" s="39"/>
      <c r="N11" s="39"/>
      <c r="O11" s="38"/>
      <c r="P11" s="38">
        <v>2</v>
      </c>
      <c r="Q11" s="38"/>
      <c r="R11" s="39"/>
      <c r="S11" s="39"/>
      <c r="T11" s="39"/>
      <c r="U11" s="38"/>
      <c r="V11" s="38"/>
      <c r="W11" s="38"/>
      <c r="X11" s="39"/>
      <c r="Y11" s="39">
        <v>2</v>
      </c>
      <c r="Z11" s="39"/>
      <c r="AA11" s="38"/>
      <c r="AB11" s="38"/>
      <c r="AC11" s="38" t="s">
        <v>0</v>
      </c>
      <c r="AD11" s="39"/>
      <c r="AE11" s="39"/>
      <c r="AF11" s="39"/>
      <c r="AG11" s="38"/>
      <c r="AH11" s="38"/>
      <c r="AI11" s="38"/>
      <c r="AJ11" s="39"/>
      <c r="AK11" s="39"/>
      <c r="AL11" s="39"/>
      <c r="AM11" s="38"/>
      <c r="AN11" s="38">
        <v>2</v>
      </c>
      <c r="AO11" s="38"/>
      <c r="AP11" s="39"/>
      <c r="AQ11" s="39"/>
      <c r="AR11" s="39"/>
      <c r="AV11" s="34">
        <f t="shared" si="1"/>
        <v>9</v>
      </c>
    </row>
    <row r="12" spans="1:48" x14ac:dyDescent="0.15">
      <c r="A12" s="3">
        <f t="shared" si="0"/>
        <v>2569</v>
      </c>
      <c r="B12" s="4" t="s">
        <v>75</v>
      </c>
      <c r="C12" s="38">
        <v>41</v>
      </c>
      <c r="D12" s="38">
        <v>58</v>
      </c>
      <c r="E12" s="38">
        <v>124</v>
      </c>
      <c r="F12" s="5">
        <v>185</v>
      </c>
      <c r="G12" s="5">
        <v>192</v>
      </c>
      <c r="H12" s="39">
        <v>77</v>
      </c>
      <c r="I12" s="38">
        <v>206</v>
      </c>
      <c r="J12" s="38">
        <v>127</v>
      </c>
      <c r="K12" s="38">
        <v>15</v>
      </c>
      <c r="L12" s="39">
        <v>21</v>
      </c>
      <c r="M12" s="39">
        <v>19</v>
      </c>
      <c r="N12" s="39">
        <v>35</v>
      </c>
      <c r="O12" s="38">
        <v>22</v>
      </c>
      <c r="P12" s="38">
        <v>103</v>
      </c>
      <c r="Q12" s="38">
        <v>15</v>
      </c>
      <c r="R12" s="39">
        <v>46</v>
      </c>
      <c r="S12" s="39">
        <v>47</v>
      </c>
      <c r="T12" s="39">
        <v>8</v>
      </c>
      <c r="U12" s="38">
        <v>1</v>
      </c>
      <c r="V12" s="38">
        <v>28</v>
      </c>
      <c r="W12" s="38">
        <v>8</v>
      </c>
      <c r="X12" s="39">
        <v>6</v>
      </c>
      <c r="Y12" s="39">
        <v>35</v>
      </c>
      <c r="Z12" s="39">
        <v>78</v>
      </c>
      <c r="AA12" s="38"/>
      <c r="AB12" s="38">
        <v>32</v>
      </c>
      <c r="AC12" s="38">
        <v>50</v>
      </c>
      <c r="AD12" s="39">
        <v>71</v>
      </c>
      <c r="AE12" s="39">
        <v>12</v>
      </c>
      <c r="AF12" s="39">
        <v>150</v>
      </c>
      <c r="AG12" s="38">
        <v>51</v>
      </c>
      <c r="AH12" s="38">
        <v>27</v>
      </c>
      <c r="AI12" s="38">
        <v>287</v>
      </c>
      <c r="AJ12" s="39">
        <v>37</v>
      </c>
      <c r="AK12" s="39">
        <v>24</v>
      </c>
      <c r="AL12" s="39">
        <v>76</v>
      </c>
      <c r="AM12" s="38">
        <v>10</v>
      </c>
      <c r="AN12" s="38">
        <v>191</v>
      </c>
      <c r="AO12" s="38">
        <v>44</v>
      </c>
      <c r="AP12" s="39"/>
      <c r="AQ12" s="39"/>
      <c r="AR12" s="39">
        <v>10</v>
      </c>
      <c r="AV12" s="34">
        <f t="shared" si="1"/>
        <v>2569</v>
      </c>
    </row>
    <row r="13" spans="1:48" x14ac:dyDescent="0.15">
      <c r="A13" s="3">
        <f t="shared" si="0"/>
        <v>451</v>
      </c>
      <c r="B13" s="4" t="s">
        <v>97</v>
      </c>
      <c r="C13" s="38">
        <v>8</v>
      </c>
      <c r="D13" s="38"/>
      <c r="E13" s="38">
        <v>9</v>
      </c>
      <c r="F13" s="5"/>
      <c r="G13" s="5">
        <v>5</v>
      </c>
      <c r="H13" s="39">
        <v>11</v>
      </c>
      <c r="I13" s="38">
        <v>34</v>
      </c>
      <c r="J13" s="38">
        <v>36</v>
      </c>
      <c r="K13" s="38"/>
      <c r="L13" s="39"/>
      <c r="M13" s="39">
        <v>7</v>
      </c>
      <c r="N13" s="39"/>
      <c r="O13" s="38"/>
      <c r="P13" s="38">
        <v>3</v>
      </c>
      <c r="Q13" s="38"/>
      <c r="R13" s="39">
        <v>2</v>
      </c>
      <c r="S13" s="39">
        <v>1</v>
      </c>
      <c r="T13" s="39"/>
      <c r="U13" s="38"/>
      <c r="V13" s="38"/>
      <c r="W13" s="38"/>
      <c r="X13" s="39">
        <v>2</v>
      </c>
      <c r="Y13" s="39">
        <v>8</v>
      </c>
      <c r="Z13" s="39">
        <v>7</v>
      </c>
      <c r="AA13" s="38">
        <v>6</v>
      </c>
      <c r="AB13" s="38">
        <v>20</v>
      </c>
      <c r="AC13" s="38" t="s">
        <v>0</v>
      </c>
      <c r="AD13" s="39">
        <v>112</v>
      </c>
      <c r="AE13" s="39"/>
      <c r="AF13" s="39">
        <v>21</v>
      </c>
      <c r="AG13" s="38"/>
      <c r="AH13" s="38">
        <v>16</v>
      </c>
      <c r="AI13" s="38">
        <v>24</v>
      </c>
      <c r="AJ13" s="39">
        <v>1</v>
      </c>
      <c r="AK13" s="39"/>
      <c r="AL13" s="39"/>
      <c r="AM13" s="38"/>
      <c r="AN13" s="38">
        <v>114</v>
      </c>
      <c r="AO13" s="38">
        <v>4</v>
      </c>
      <c r="AP13" s="39"/>
      <c r="AQ13" s="39"/>
      <c r="AR13" s="39"/>
      <c r="AV13" s="34">
        <f t="shared" si="1"/>
        <v>451</v>
      </c>
    </row>
    <row r="14" spans="1:48" x14ac:dyDescent="0.15">
      <c r="A14" s="3">
        <f t="shared" si="0"/>
        <v>362</v>
      </c>
      <c r="B14" s="4" t="s">
        <v>89</v>
      </c>
      <c r="C14" s="38">
        <v>3</v>
      </c>
      <c r="D14" s="38">
        <v>1</v>
      </c>
      <c r="E14" s="38">
        <v>5</v>
      </c>
      <c r="F14" s="5">
        <v>6</v>
      </c>
      <c r="G14" s="5">
        <v>11</v>
      </c>
      <c r="H14" s="39"/>
      <c r="I14" s="38">
        <v>19</v>
      </c>
      <c r="J14" s="38"/>
      <c r="K14" s="38">
        <v>8</v>
      </c>
      <c r="L14" s="39"/>
      <c r="M14" s="39"/>
      <c r="N14" s="39"/>
      <c r="O14" s="38">
        <v>3</v>
      </c>
      <c r="P14" s="38">
        <v>13</v>
      </c>
      <c r="Q14" s="38">
        <v>18</v>
      </c>
      <c r="R14" s="39"/>
      <c r="S14" s="39">
        <v>63</v>
      </c>
      <c r="T14" s="39"/>
      <c r="U14" s="38">
        <v>5</v>
      </c>
      <c r="V14" s="38"/>
      <c r="W14" s="38">
        <v>5</v>
      </c>
      <c r="X14" s="39">
        <v>31</v>
      </c>
      <c r="Y14" s="39"/>
      <c r="Z14" s="39"/>
      <c r="AA14" s="38">
        <v>22</v>
      </c>
      <c r="AB14" s="38"/>
      <c r="AC14" s="38">
        <v>3</v>
      </c>
      <c r="AD14" s="39"/>
      <c r="AE14" s="39">
        <v>11</v>
      </c>
      <c r="AF14" s="39">
        <v>7</v>
      </c>
      <c r="AG14" s="38">
        <v>32</v>
      </c>
      <c r="AH14" s="38">
        <v>10</v>
      </c>
      <c r="AI14" s="38">
        <v>24</v>
      </c>
      <c r="AJ14" s="39"/>
      <c r="AK14" s="39"/>
      <c r="AL14" s="39"/>
      <c r="AM14" s="38">
        <v>33</v>
      </c>
      <c r="AN14" s="38">
        <v>15</v>
      </c>
      <c r="AO14" s="38"/>
      <c r="AP14" s="39">
        <v>9</v>
      </c>
      <c r="AQ14" s="39">
        <v>1</v>
      </c>
      <c r="AR14" s="39">
        <v>4</v>
      </c>
      <c r="AV14" s="34">
        <f t="shared" si="1"/>
        <v>362</v>
      </c>
    </row>
    <row r="15" spans="1:48" x14ac:dyDescent="0.15">
      <c r="A15" s="3">
        <f t="shared" si="0"/>
        <v>48</v>
      </c>
      <c r="B15" s="4" t="s">
        <v>98</v>
      </c>
      <c r="C15" s="38"/>
      <c r="D15" s="38"/>
      <c r="E15" s="38">
        <v>6</v>
      </c>
      <c r="F15" s="5"/>
      <c r="G15" s="5">
        <v>1</v>
      </c>
      <c r="H15" s="39"/>
      <c r="I15" s="38"/>
      <c r="J15" s="38"/>
      <c r="K15" s="38"/>
      <c r="L15" s="39"/>
      <c r="M15" s="39"/>
      <c r="N15" s="39"/>
      <c r="O15" s="38"/>
      <c r="P15" s="38">
        <v>1</v>
      </c>
      <c r="Q15" s="38"/>
      <c r="R15" s="39"/>
      <c r="S15" s="39"/>
      <c r="T15" s="39"/>
      <c r="U15" s="38"/>
      <c r="V15" s="38"/>
      <c r="W15" s="38"/>
      <c r="X15" s="39"/>
      <c r="Y15" s="39">
        <v>1</v>
      </c>
      <c r="Z15" s="39"/>
      <c r="AA15" s="38">
        <v>21</v>
      </c>
      <c r="AB15" s="38">
        <v>7</v>
      </c>
      <c r="AC15" s="38" t="s">
        <v>0</v>
      </c>
      <c r="AD15" s="39"/>
      <c r="AE15" s="39"/>
      <c r="AF15" s="39">
        <v>4</v>
      </c>
      <c r="AG15" s="38"/>
      <c r="AH15" s="38"/>
      <c r="AI15" s="38"/>
      <c r="AJ15" s="39"/>
      <c r="AK15" s="39"/>
      <c r="AL15" s="39"/>
      <c r="AM15" s="38"/>
      <c r="AN15" s="38">
        <v>7</v>
      </c>
      <c r="AO15" s="38"/>
      <c r="AP15" s="39"/>
      <c r="AQ15" s="39"/>
      <c r="AR15" s="39"/>
      <c r="AV15" s="34">
        <f t="shared" si="1"/>
        <v>48</v>
      </c>
    </row>
    <row r="16" spans="1:48" x14ac:dyDescent="0.15">
      <c r="A16" s="3">
        <f t="shared" si="0"/>
        <v>193</v>
      </c>
      <c r="B16" s="4" t="s">
        <v>72</v>
      </c>
      <c r="C16" s="38">
        <v>31</v>
      </c>
      <c r="D16" s="38"/>
      <c r="E16" s="38"/>
      <c r="F16" s="5"/>
      <c r="G16" s="5">
        <v>7</v>
      </c>
      <c r="H16" s="39">
        <v>9</v>
      </c>
      <c r="I16" s="38"/>
      <c r="J16" s="38"/>
      <c r="K16" s="38">
        <v>2</v>
      </c>
      <c r="L16" s="39"/>
      <c r="M16" s="39"/>
      <c r="N16" s="39"/>
      <c r="O16" s="38"/>
      <c r="P16" s="38">
        <v>21</v>
      </c>
      <c r="Q16" s="38">
        <v>3</v>
      </c>
      <c r="R16" s="39"/>
      <c r="S16" s="39"/>
      <c r="T16" s="39">
        <v>1</v>
      </c>
      <c r="U16" s="38"/>
      <c r="V16" s="38"/>
      <c r="W16" s="38"/>
      <c r="X16" s="39"/>
      <c r="Y16" s="39"/>
      <c r="Z16" s="39"/>
      <c r="AA16" s="38">
        <v>25</v>
      </c>
      <c r="AB16" s="38"/>
      <c r="AC16" s="38" t="s">
        <v>0</v>
      </c>
      <c r="AD16" s="39">
        <v>13</v>
      </c>
      <c r="AE16" s="39">
        <v>32</v>
      </c>
      <c r="AF16" s="39">
        <v>3</v>
      </c>
      <c r="AG16" s="38">
        <v>25</v>
      </c>
      <c r="AH16" s="38">
        <v>3</v>
      </c>
      <c r="AI16" s="38">
        <v>1</v>
      </c>
      <c r="AJ16" s="39"/>
      <c r="AK16" s="39"/>
      <c r="AL16" s="39">
        <v>4</v>
      </c>
      <c r="AM16" s="38"/>
      <c r="AN16" s="38">
        <v>1</v>
      </c>
      <c r="AO16" s="38"/>
      <c r="AP16" s="39">
        <v>8</v>
      </c>
      <c r="AQ16" s="39">
        <v>4</v>
      </c>
      <c r="AR16" s="39"/>
      <c r="AV16" s="34">
        <f t="shared" si="1"/>
        <v>193</v>
      </c>
    </row>
    <row r="17" spans="1:48" x14ac:dyDescent="0.15">
      <c r="A17" s="3">
        <f t="shared" si="0"/>
        <v>158</v>
      </c>
      <c r="B17" s="4" t="s">
        <v>85</v>
      </c>
      <c r="C17" s="38">
        <v>1</v>
      </c>
      <c r="D17" s="38">
        <v>4</v>
      </c>
      <c r="E17" s="38">
        <v>5</v>
      </c>
      <c r="F17" s="5">
        <v>11</v>
      </c>
      <c r="G17" s="5">
        <v>2</v>
      </c>
      <c r="H17" s="39">
        <v>46</v>
      </c>
      <c r="I17" s="38">
        <v>3</v>
      </c>
      <c r="J17" s="38">
        <v>2</v>
      </c>
      <c r="K17" s="38"/>
      <c r="L17" s="39"/>
      <c r="M17" s="39"/>
      <c r="N17" s="39"/>
      <c r="O17" s="38"/>
      <c r="P17" s="38">
        <v>1</v>
      </c>
      <c r="Q17" s="38"/>
      <c r="R17" s="39"/>
      <c r="S17" s="39"/>
      <c r="T17" s="39"/>
      <c r="U17" s="38"/>
      <c r="V17" s="38"/>
      <c r="W17" s="38"/>
      <c r="X17" s="39"/>
      <c r="Y17" s="39">
        <v>2</v>
      </c>
      <c r="Z17" s="39"/>
      <c r="AA17" s="38">
        <v>29</v>
      </c>
      <c r="AB17" s="38">
        <v>2</v>
      </c>
      <c r="AC17" s="38" t="s">
        <v>0</v>
      </c>
      <c r="AD17" s="39">
        <v>8</v>
      </c>
      <c r="AE17" s="39"/>
      <c r="AF17" s="39">
        <v>8</v>
      </c>
      <c r="AG17" s="38">
        <v>1</v>
      </c>
      <c r="AH17" s="38">
        <v>10</v>
      </c>
      <c r="AI17" s="38">
        <v>12</v>
      </c>
      <c r="AJ17" s="39"/>
      <c r="AK17" s="39"/>
      <c r="AL17" s="39">
        <v>3</v>
      </c>
      <c r="AM17" s="38">
        <v>1</v>
      </c>
      <c r="AN17" s="38">
        <v>5</v>
      </c>
      <c r="AO17" s="38"/>
      <c r="AP17" s="39">
        <v>2</v>
      </c>
      <c r="AQ17" s="39"/>
      <c r="AR17" s="39"/>
      <c r="AV17" s="34">
        <f t="shared" si="1"/>
        <v>158</v>
      </c>
    </row>
    <row r="18" spans="1:48" x14ac:dyDescent="0.15">
      <c r="A18" s="3">
        <f t="shared" si="0"/>
        <v>208</v>
      </c>
      <c r="B18" s="4" t="s">
        <v>101</v>
      </c>
      <c r="C18" s="38">
        <v>18</v>
      </c>
      <c r="D18" s="38"/>
      <c r="E18" s="38">
        <v>2</v>
      </c>
      <c r="F18" s="5">
        <v>2</v>
      </c>
      <c r="G18" s="5">
        <v>4</v>
      </c>
      <c r="H18" s="39">
        <v>5</v>
      </c>
      <c r="I18" s="38">
        <v>10</v>
      </c>
      <c r="J18" s="38">
        <v>1</v>
      </c>
      <c r="K18" s="38"/>
      <c r="L18" s="39"/>
      <c r="M18" s="39">
        <v>4</v>
      </c>
      <c r="N18" s="39"/>
      <c r="O18" s="38"/>
      <c r="P18" s="38">
        <v>2</v>
      </c>
      <c r="Q18" s="38"/>
      <c r="R18" s="39">
        <v>22</v>
      </c>
      <c r="S18" s="39">
        <v>2</v>
      </c>
      <c r="T18" s="39">
        <v>1</v>
      </c>
      <c r="U18" s="38"/>
      <c r="V18" s="38"/>
      <c r="W18" s="38"/>
      <c r="X18" s="39"/>
      <c r="Y18" s="39">
        <v>4</v>
      </c>
      <c r="Z18" s="39">
        <v>12</v>
      </c>
      <c r="AA18" s="38">
        <v>15</v>
      </c>
      <c r="AB18" s="38">
        <v>57</v>
      </c>
      <c r="AC18" s="38"/>
      <c r="AD18" s="39">
        <v>7</v>
      </c>
      <c r="AE18" s="39"/>
      <c r="AF18" s="39">
        <v>7</v>
      </c>
      <c r="AG18" s="38"/>
      <c r="AH18" s="38"/>
      <c r="AI18" s="38"/>
      <c r="AJ18" s="39">
        <v>8</v>
      </c>
      <c r="AK18" s="39">
        <v>1</v>
      </c>
      <c r="AL18" s="39"/>
      <c r="AM18" s="38">
        <v>4</v>
      </c>
      <c r="AN18" s="38">
        <v>14</v>
      </c>
      <c r="AO18" s="38">
        <v>6</v>
      </c>
      <c r="AP18" s="39"/>
      <c r="AQ18" s="39"/>
      <c r="AR18" s="39"/>
      <c r="AV18" s="34">
        <f t="shared" si="1"/>
        <v>208</v>
      </c>
    </row>
    <row r="19" spans="1:48" x14ac:dyDescent="0.15">
      <c r="A19" s="3">
        <f t="shared" si="0"/>
        <v>1582</v>
      </c>
      <c r="B19" s="4" t="s">
        <v>79</v>
      </c>
      <c r="C19" s="38">
        <v>16</v>
      </c>
      <c r="D19" s="38">
        <v>12</v>
      </c>
      <c r="E19" s="38">
        <v>42</v>
      </c>
      <c r="F19" s="5">
        <v>36</v>
      </c>
      <c r="G19" s="5">
        <v>123</v>
      </c>
      <c r="H19" s="39">
        <v>11</v>
      </c>
      <c r="I19" s="38">
        <v>1</v>
      </c>
      <c r="J19" s="38">
        <v>4</v>
      </c>
      <c r="K19" s="38">
        <v>18</v>
      </c>
      <c r="L19" s="39"/>
      <c r="M19" s="39">
        <v>29</v>
      </c>
      <c r="N19" s="39">
        <v>1</v>
      </c>
      <c r="O19" s="38">
        <v>45</v>
      </c>
      <c r="P19" s="38">
        <v>92</v>
      </c>
      <c r="Q19" s="38">
        <v>33</v>
      </c>
      <c r="R19" s="39">
        <v>17</v>
      </c>
      <c r="S19" s="39">
        <v>558</v>
      </c>
      <c r="T19" s="39">
        <v>18</v>
      </c>
      <c r="U19" s="38">
        <v>1</v>
      </c>
      <c r="V19" s="38">
        <v>41</v>
      </c>
      <c r="W19" s="38">
        <v>2</v>
      </c>
      <c r="X19" s="39">
        <v>11</v>
      </c>
      <c r="Y19" s="39">
        <v>10</v>
      </c>
      <c r="Z19" s="39">
        <v>23</v>
      </c>
      <c r="AA19" s="38">
        <v>108</v>
      </c>
      <c r="AB19" s="38">
        <v>37</v>
      </c>
      <c r="AC19" s="38">
        <v>21</v>
      </c>
      <c r="AD19" s="39"/>
      <c r="AE19" s="39"/>
      <c r="AF19" s="39">
        <v>10</v>
      </c>
      <c r="AG19" s="38">
        <v>25</v>
      </c>
      <c r="AH19" s="38">
        <v>10</v>
      </c>
      <c r="AI19" s="38">
        <v>4</v>
      </c>
      <c r="AJ19" s="39">
        <v>9</v>
      </c>
      <c r="AK19" s="39"/>
      <c r="AL19" s="39">
        <v>16</v>
      </c>
      <c r="AM19" s="38">
        <v>9</v>
      </c>
      <c r="AN19" s="38">
        <v>118</v>
      </c>
      <c r="AO19" s="38">
        <v>10</v>
      </c>
      <c r="AP19" s="39">
        <v>10</v>
      </c>
      <c r="AQ19" s="39">
        <v>35</v>
      </c>
      <c r="AR19" s="39">
        <v>16</v>
      </c>
      <c r="AV19" s="34">
        <f t="shared" si="1"/>
        <v>1582</v>
      </c>
    </row>
    <row r="20" spans="1:48" x14ac:dyDescent="0.15">
      <c r="A20" s="3">
        <f t="shared" si="0"/>
        <v>17</v>
      </c>
      <c r="B20" s="4" t="s">
        <v>93</v>
      </c>
      <c r="C20" s="38"/>
      <c r="D20" s="38"/>
      <c r="E20" s="38">
        <v>9</v>
      </c>
      <c r="F20" s="5"/>
      <c r="G20" s="5"/>
      <c r="H20" s="39"/>
      <c r="I20" s="38"/>
      <c r="J20" s="38"/>
      <c r="K20" s="38"/>
      <c r="L20" s="39"/>
      <c r="M20" s="39"/>
      <c r="N20" s="39"/>
      <c r="O20" s="38"/>
      <c r="P20" s="38">
        <v>4</v>
      </c>
      <c r="Q20" s="38">
        <v>1</v>
      </c>
      <c r="R20" s="39"/>
      <c r="S20" s="39"/>
      <c r="T20" s="39"/>
      <c r="U20" s="38"/>
      <c r="V20" s="38"/>
      <c r="W20" s="38">
        <v>1</v>
      </c>
      <c r="X20" s="39"/>
      <c r="Y20" s="39">
        <v>2</v>
      </c>
      <c r="Z20" s="39"/>
      <c r="AA20" s="38"/>
      <c r="AB20" s="38"/>
      <c r="AC20" s="38" t="s">
        <v>0</v>
      </c>
      <c r="AD20" s="39"/>
      <c r="AE20" s="39"/>
      <c r="AF20" s="39"/>
      <c r="AG20" s="38"/>
      <c r="AH20" s="38"/>
      <c r="AI20" s="38"/>
      <c r="AJ20" s="39"/>
      <c r="AK20" s="39"/>
      <c r="AL20" s="39"/>
      <c r="AM20" s="38"/>
      <c r="AN20" s="38"/>
      <c r="AO20" s="38"/>
      <c r="AP20" s="39"/>
      <c r="AQ20" s="39"/>
      <c r="AR20" s="39"/>
      <c r="AV20" s="34">
        <f t="shared" si="1"/>
        <v>17</v>
      </c>
    </row>
    <row r="21" spans="1:48" x14ac:dyDescent="0.15">
      <c r="A21" s="3">
        <f t="shared" si="0"/>
        <v>21</v>
      </c>
      <c r="B21" s="4" t="s">
        <v>88</v>
      </c>
      <c r="C21" s="38">
        <v>5</v>
      </c>
      <c r="D21" s="38">
        <v>1</v>
      </c>
      <c r="E21" s="38">
        <v>12</v>
      </c>
      <c r="F21" s="5"/>
      <c r="G21" s="5"/>
      <c r="H21" s="39"/>
      <c r="I21" s="38"/>
      <c r="J21" s="38"/>
      <c r="K21" s="38"/>
      <c r="L21" s="39"/>
      <c r="M21" s="39"/>
      <c r="N21" s="39"/>
      <c r="O21" s="38"/>
      <c r="P21" s="38"/>
      <c r="Q21" s="38"/>
      <c r="R21" s="39"/>
      <c r="S21" s="39"/>
      <c r="T21" s="39"/>
      <c r="U21" s="38"/>
      <c r="V21" s="38"/>
      <c r="W21" s="38"/>
      <c r="X21" s="39"/>
      <c r="Y21" s="39"/>
      <c r="Z21" s="39"/>
      <c r="AA21" s="38"/>
      <c r="AB21" s="38"/>
      <c r="AC21" s="38" t="s">
        <v>0</v>
      </c>
      <c r="AD21" s="39"/>
      <c r="AE21" s="39"/>
      <c r="AF21" s="39"/>
      <c r="AG21" s="38"/>
      <c r="AH21" s="38"/>
      <c r="AI21" s="38"/>
      <c r="AJ21" s="39"/>
      <c r="AK21" s="39">
        <v>3</v>
      </c>
      <c r="AL21" s="39"/>
      <c r="AM21" s="38"/>
      <c r="AN21" s="38"/>
      <c r="AO21" s="38"/>
      <c r="AP21" s="39"/>
      <c r="AQ21" s="39"/>
      <c r="AR21" s="39"/>
      <c r="AV21" s="34">
        <f t="shared" si="1"/>
        <v>21</v>
      </c>
    </row>
    <row r="22" spans="1:48" x14ac:dyDescent="0.15">
      <c r="A22" s="3">
        <f t="shared" si="0"/>
        <v>53</v>
      </c>
      <c r="B22" s="4" t="s">
        <v>114</v>
      </c>
      <c r="C22" s="38"/>
      <c r="D22" s="38"/>
      <c r="E22" s="38"/>
      <c r="F22" s="5"/>
      <c r="G22" s="5"/>
      <c r="H22" s="39"/>
      <c r="I22" s="38">
        <v>2</v>
      </c>
      <c r="J22" s="38"/>
      <c r="K22" s="38"/>
      <c r="L22" s="39"/>
      <c r="M22" s="39"/>
      <c r="N22" s="39"/>
      <c r="O22" s="38"/>
      <c r="P22" s="38">
        <v>6</v>
      </c>
      <c r="Q22" s="38"/>
      <c r="R22" s="39"/>
      <c r="S22" s="39"/>
      <c r="T22" s="39"/>
      <c r="U22" s="38"/>
      <c r="V22" s="38"/>
      <c r="W22" s="38"/>
      <c r="X22" s="39"/>
      <c r="Y22" s="39"/>
      <c r="Z22" s="39"/>
      <c r="AA22" s="38"/>
      <c r="AB22" s="38"/>
      <c r="AC22" s="38"/>
      <c r="AD22" s="39">
        <v>22</v>
      </c>
      <c r="AE22" s="39"/>
      <c r="AF22" s="39"/>
      <c r="AG22" s="38"/>
      <c r="AH22" s="38">
        <v>16</v>
      </c>
      <c r="AI22" s="38">
        <v>5</v>
      </c>
      <c r="AJ22" s="39"/>
      <c r="AK22" s="39"/>
      <c r="AL22" s="39"/>
      <c r="AM22" s="38"/>
      <c r="AN22" s="38">
        <v>2</v>
      </c>
      <c r="AO22" s="38"/>
      <c r="AP22" s="39"/>
      <c r="AQ22" s="39"/>
      <c r="AR22" s="39"/>
      <c r="AV22" s="34">
        <f t="shared" si="1"/>
        <v>53</v>
      </c>
    </row>
    <row r="23" spans="1:48" x14ac:dyDescent="0.15">
      <c r="A23" s="3">
        <f t="shared" si="0"/>
        <v>7</v>
      </c>
      <c r="B23" s="7" t="s">
        <v>95</v>
      </c>
      <c r="C23" s="38"/>
      <c r="D23" s="38"/>
      <c r="E23" s="38">
        <v>2</v>
      </c>
      <c r="F23" s="5"/>
      <c r="G23" s="5">
        <v>3</v>
      </c>
      <c r="H23" s="39">
        <v>1</v>
      </c>
      <c r="I23" s="38"/>
      <c r="J23" s="38"/>
      <c r="K23" s="38"/>
      <c r="L23" s="39"/>
      <c r="M23" s="39"/>
      <c r="N23" s="39"/>
      <c r="O23" s="38"/>
      <c r="P23" s="38"/>
      <c r="Q23" s="38"/>
      <c r="R23" s="39"/>
      <c r="S23" s="39"/>
      <c r="T23" s="39"/>
      <c r="U23" s="38"/>
      <c r="V23" s="38"/>
      <c r="W23" s="38"/>
      <c r="X23" s="39"/>
      <c r="Y23" s="39"/>
      <c r="Z23" s="39"/>
      <c r="AA23" s="38"/>
      <c r="AB23" s="38"/>
      <c r="AC23" s="38" t="s">
        <v>0</v>
      </c>
      <c r="AD23" s="39"/>
      <c r="AE23" s="39"/>
      <c r="AF23" s="39"/>
      <c r="AG23" s="38"/>
      <c r="AH23" s="38"/>
      <c r="AI23" s="38"/>
      <c r="AJ23" s="39"/>
      <c r="AK23" s="39"/>
      <c r="AL23" s="39"/>
      <c r="AM23" s="38"/>
      <c r="AN23" s="38">
        <v>1</v>
      </c>
      <c r="AO23" s="38"/>
      <c r="AP23" s="39"/>
      <c r="AQ23" s="39"/>
      <c r="AR23" s="39"/>
      <c r="AV23" s="34">
        <f t="shared" si="1"/>
        <v>7</v>
      </c>
    </row>
    <row r="24" spans="1:48" x14ac:dyDescent="0.15">
      <c r="A24" s="3">
        <f t="shared" si="0"/>
        <v>1524</v>
      </c>
      <c r="B24" s="4" t="s">
        <v>80</v>
      </c>
      <c r="C24" s="38">
        <v>8</v>
      </c>
      <c r="D24" s="38">
        <v>10</v>
      </c>
      <c r="E24" s="38">
        <v>35</v>
      </c>
      <c r="F24" s="5">
        <v>9</v>
      </c>
      <c r="G24" s="5">
        <v>54</v>
      </c>
      <c r="H24" s="39">
        <v>69</v>
      </c>
      <c r="I24" s="38">
        <v>89</v>
      </c>
      <c r="J24" s="38">
        <v>14</v>
      </c>
      <c r="K24" s="38">
        <v>2</v>
      </c>
      <c r="L24" s="39">
        <v>1</v>
      </c>
      <c r="M24" s="39">
        <v>33</v>
      </c>
      <c r="N24" s="39">
        <v>1</v>
      </c>
      <c r="O24" s="38">
        <v>1</v>
      </c>
      <c r="P24" s="38">
        <v>68</v>
      </c>
      <c r="Q24" s="38">
        <v>1</v>
      </c>
      <c r="R24" s="39">
        <v>59</v>
      </c>
      <c r="S24" s="39"/>
      <c r="T24" s="39">
        <v>10</v>
      </c>
      <c r="U24" s="38">
        <v>118</v>
      </c>
      <c r="V24" s="38">
        <v>2</v>
      </c>
      <c r="W24" s="38">
        <v>1</v>
      </c>
      <c r="X24" s="39">
        <v>4</v>
      </c>
      <c r="Y24" s="39">
        <v>26</v>
      </c>
      <c r="Z24" s="39">
        <v>18</v>
      </c>
      <c r="AA24" s="38">
        <v>237</v>
      </c>
      <c r="AB24" s="38">
        <v>37</v>
      </c>
      <c r="AC24" s="38">
        <v>1</v>
      </c>
      <c r="AD24" s="39">
        <v>89</v>
      </c>
      <c r="AE24" s="39">
        <v>26</v>
      </c>
      <c r="AF24" s="39">
        <v>113</v>
      </c>
      <c r="AG24" s="38">
        <v>84</v>
      </c>
      <c r="AH24" s="38">
        <v>28</v>
      </c>
      <c r="AI24" s="38">
        <v>17</v>
      </c>
      <c r="AJ24" s="39">
        <v>81</v>
      </c>
      <c r="AK24" s="39">
        <v>12</v>
      </c>
      <c r="AL24" s="39"/>
      <c r="AM24" s="38">
        <v>8</v>
      </c>
      <c r="AN24" s="38">
        <v>145</v>
      </c>
      <c r="AO24" s="38">
        <v>6</v>
      </c>
      <c r="AP24" s="39">
        <v>4</v>
      </c>
      <c r="AQ24" s="39">
        <v>3</v>
      </c>
      <c r="AR24" s="39"/>
      <c r="AV24" s="34">
        <f t="shared" si="1"/>
        <v>1524</v>
      </c>
    </row>
    <row r="25" spans="1:48" x14ac:dyDescent="0.15">
      <c r="A25" s="3">
        <f t="shared" si="0"/>
        <v>16</v>
      </c>
      <c r="B25" s="4" t="s">
        <v>106</v>
      </c>
      <c r="C25" s="38"/>
      <c r="D25" s="38"/>
      <c r="E25" s="38"/>
      <c r="F25" s="5"/>
      <c r="G25" s="5"/>
      <c r="H25" s="39"/>
      <c r="I25" s="38"/>
      <c r="J25" s="38">
        <v>1</v>
      </c>
      <c r="K25" s="38"/>
      <c r="L25" s="39"/>
      <c r="M25" s="39"/>
      <c r="N25" s="39"/>
      <c r="O25" s="38"/>
      <c r="P25" s="38"/>
      <c r="Q25" s="38"/>
      <c r="R25" s="39"/>
      <c r="S25" s="39"/>
      <c r="T25" s="39"/>
      <c r="U25" s="38"/>
      <c r="V25" s="38"/>
      <c r="W25" s="38"/>
      <c r="X25" s="39"/>
      <c r="Y25" s="39"/>
      <c r="Z25" s="39"/>
      <c r="AA25" s="38">
        <v>15</v>
      </c>
      <c r="AB25" s="38"/>
      <c r="AC25" s="38" t="s">
        <v>0</v>
      </c>
      <c r="AD25" s="39"/>
      <c r="AE25" s="39"/>
      <c r="AF25" s="39"/>
      <c r="AG25" s="38"/>
      <c r="AH25" s="38"/>
      <c r="AI25" s="38"/>
      <c r="AJ25" s="39"/>
      <c r="AK25" s="39"/>
      <c r="AL25" s="39"/>
      <c r="AM25" s="38"/>
      <c r="AN25" s="38"/>
      <c r="AO25" s="38"/>
      <c r="AP25" s="39"/>
      <c r="AQ25" s="39"/>
      <c r="AR25" s="39"/>
      <c r="AS25" s="8"/>
      <c r="AV25" s="34">
        <f t="shared" si="1"/>
        <v>16</v>
      </c>
    </row>
    <row r="26" spans="1:48" x14ac:dyDescent="0.15">
      <c r="A26" s="3">
        <f t="shared" si="0"/>
        <v>37</v>
      </c>
      <c r="B26" s="4" t="s">
        <v>100</v>
      </c>
      <c r="C26" s="38">
        <v>9</v>
      </c>
      <c r="D26" s="38"/>
      <c r="E26" s="38">
        <v>1</v>
      </c>
      <c r="F26" s="5"/>
      <c r="G26" s="5"/>
      <c r="H26" s="39"/>
      <c r="I26" s="38"/>
      <c r="J26" s="38"/>
      <c r="K26" s="38"/>
      <c r="L26" s="39"/>
      <c r="M26" s="39"/>
      <c r="N26" s="39"/>
      <c r="O26" s="38"/>
      <c r="P26" s="38"/>
      <c r="Q26" s="38"/>
      <c r="R26" s="39"/>
      <c r="S26" s="39"/>
      <c r="T26" s="39"/>
      <c r="U26" s="38"/>
      <c r="V26" s="38"/>
      <c r="W26" s="38"/>
      <c r="X26" s="39"/>
      <c r="Y26" s="39"/>
      <c r="Z26" s="39"/>
      <c r="AA26" s="38"/>
      <c r="AB26" s="38"/>
      <c r="AC26" s="38" t="s">
        <v>0</v>
      </c>
      <c r="AD26" s="39"/>
      <c r="AE26" s="39"/>
      <c r="AF26" s="39"/>
      <c r="AG26" s="38"/>
      <c r="AH26" s="38"/>
      <c r="AI26" s="38"/>
      <c r="AJ26" s="39">
        <v>26</v>
      </c>
      <c r="AK26" s="39"/>
      <c r="AL26" s="39"/>
      <c r="AM26" s="38"/>
      <c r="AN26" s="38"/>
      <c r="AO26" s="38"/>
      <c r="AP26" s="39">
        <v>1</v>
      </c>
      <c r="AQ26" s="39"/>
      <c r="AR26" s="39"/>
      <c r="AV26" s="34">
        <f t="shared" si="1"/>
        <v>37</v>
      </c>
    </row>
    <row r="27" spans="1:48" x14ac:dyDescent="0.15">
      <c r="A27" s="3">
        <f t="shared" si="0"/>
        <v>54</v>
      </c>
      <c r="B27" s="4" t="s">
        <v>104</v>
      </c>
      <c r="C27" s="38"/>
      <c r="D27" s="38"/>
      <c r="E27" s="38"/>
      <c r="F27" s="5"/>
      <c r="G27" s="5"/>
      <c r="H27" s="39">
        <v>3</v>
      </c>
      <c r="I27" s="38"/>
      <c r="J27" s="38"/>
      <c r="K27" s="38"/>
      <c r="L27" s="39"/>
      <c r="M27" s="39"/>
      <c r="N27" s="39"/>
      <c r="O27" s="38"/>
      <c r="P27" s="38">
        <v>2</v>
      </c>
      <c r="Q27" s="38"/>
      <c r="R27" s="39"/>
      <c r="S27" s="39"/>
      <c r="T27" s="39"/>
      <c r="U27" s="38"/>
      <c r="V27" s="38"/>
      <c r="W27" s="38"/>
      <c r="X27" s="39"/>
      <c r="Y27" s="39"/>
      <c r="Z27" s="39"/>
      <c r="AA27" s="38">
        <v>1</v>
      </c>
      <c r="AB27" s="38">
        <v>22</v>
      </c>
      <c r="AC27" s="38" t="s">
        <v>0</v>
      </c>
      <c r="AD27" s="39">
        <v>2</v>
      </c>
      <c r="AE27" s="39"/>
      <c r="AF27" s="39">
        <v>5</v>
      </c>
      <c r="AG27" s="38"/>
      <c r="AH27" s="38"/>
      <c r="AI27" s="38">
        <v>17</v>
      </c>
      <c r="AJ27" s="39">
        <v>2</v>
      </c>
      <c r="AK27" s="39"/>
      <c r="AL27" s="39"/>
      <c r="AM27" s="38"/>
      <c r="AN27" s="38"/>
      <c r="AO27" s="38"/>
      <c r="AP27" s="39"/>
      <c r="AQ27" s="39"/>
      <c r="AR27" s="39"/>
      <c r="AV27" s="34">
        <f t="shared" si="1"/>
        <v>54</v>
      </c>
    </row>
    <row r="28" spans="1:48" x14ac:dyDescent="0.15">
      <c r="A28" s="3">
        <f t="shared" si="0"/>
        <v>1017</v>
      </c>
      <c r="B28" s="4" t="s">
        <v>81</v>
      </c>
      <c r="C28" s="38">
        <v>43</v>
      </c>
      <c r="D28" s="38">
        <v>33</v>
      </c>
      <c r="E28" s="38">
        <v>74</v>
      </c>
      <c r="F28" s="5">
        <v>3</v>
      </c>
      <c r="G28" s="5">
        <v>3</v>
      </c>
      <c r="H28" s="39">
        <v>72</v>
      </c>
      <c r="I28" s="38">
        <v>6</v>
      </c>
      <c r="J28" s="38">
        <v>57</v>
      </c>
      <c r="K28" s="38">
        <v>14</v>
      </c>
      <c r="L28" s="39">
        <v>1</v>
      </c>
      <c r="M28" s="39">
        <v>154</v>
      </c>
      <c r="N28" s="39">
        <v>9</v>
      </c>
      <c r="O28" s="38"/>
      <c r="P28" s="38">
        <v>139</v>
      </c>
      <c r="Q28" s="38">
        <v>1</v>
      </c>
      <c r="R28" s="39"/>
      <c r="S28" s="39">
        <v>2</v>
      </c>
      <c r="T28" s="39"/>
      <c r="U28" s="38">
        <v>3</v>
      </c>
      <c r="V28" s="38">
        <v>1</v>
      </c>
      <c r="W28" s="38">
        <v>5</v>
      </c>
      <c r="X28" s="39">
        <v>22</v>
      </c>
      <c r="Y28" s="39">
        <v>105</v>
      </c>
      <c r="Z28" s="39">
        <v>15</v>
      </c>
      <c r="AA28" s="38">
        <v>92</v>
      </c>
      <c r="AB28" s="38">
        <v>53</v>
      </c>
      <c r="AC28" s="38" t="s">
        <v>0</v>
      </c>
      <c r="AD28" s="39"/>
      <c r="AE28" s="39"/>
      <c r="AF28" s="39"/>
      <c r="AG28" s="38">
        <v>7</v>
      </c>
      <c r="AH28" s="38">
        <v>5</v>
      </c>
      <c r="AI28" s="38">
        <v>25</v>
      </c>
      <c r="AJ28" s="39">
        <v>39</v>
      </c>
      <c r="AK28" s="39"/>
      <c r="AL28" s="39">
        <v>2</v>
      </c>
      <c r="AM28" s="38"/>
      <c r="AN28" s="38">
        <v>6</v>
      </c>
      <c r="AO28" s="38">
        <v>17</v>
      </c>
      <c r="AP28" s="39">
        <v>9</v>
      </c>
      <c r="AQ28" s="39"/>
      <c r="AR28" s="39"/>
      <c r="AV28" s="34">
        <f t="shared" si="1"/>
        <v>1017</v>
      </c>
    </row>
    <row r="29" spans="1:48" x14ac:dyDescent="0.15">
      <c r="A29" s="3">
        <f t="shared" si="0"/>
        <v>269</v>
      </c>
      <c r="B29" s="4" t="s">
        <v>76</v>
      </c>
      <c r="C29" s="38">
        <v>23</v>
      </c>
      <c r="D29" s="38"/>
      <c r="E29" s="38">
        <v>2</v>
      </c>
      <c r="F29" s="5"/>
      <c r="G29" s="5">
        <v>5</v>
      </c>
      <c r="H29" s="39">
        <v>9</v>
      </c>
      <c r="I29" s="38"/>
      <c r="J29" s="38"/>
      <c r="K29" s="38">
        <v>8</v>
      </c>
      <c r="L29" s="39">
        <v>5</v>
      </c>
      <c r="M29" s="39"/>
      <c r="N29" s="39"/>
      <c r="O29" s="38">
        <v>3</v>
      </c>
      <c r="P29" s="38">
        <v>34</v>
      </c>
      <c r="Q29" s="38">
        <v>1</v>
      </c>
      <c r="R29" s="39"/>
      <c r="S29" s="39">
        <v>5</v>
      </c>
      <c r="T29" s="39">
        <v>6</v>
      </c>
      <c r="U29" s="38">
        <v>1</v>
      </c>
      <c r="V29" s="38"/>
      <c r="W29" s="38"/>
      <c r="X29" s="39"/>
      <c r="Y29" s="39"/>
      <c r="Z29" s="39"/>
      <c r="AA29" s="38">
        <v>91</v>
      </c>
      <c r="AB29" s="38"/>
      <c r="AC29" s="38" t="s">
        <v>0</v>
      </c>
      <c r="AD29" s="39"/>
      <c r="AE29" s="39">
        <v>10</v>
      </c>
      <c r="AF29" s="39">
        <v>4</v>
      </c>
      <c r="AG29" s="38">
        <v>9</v>
      </c>
      <c r="AH29" s="38">
        <v>27</v>
      </c>
      <c r="AI29" s="38"/>
      <c r="AJ29" s="39"/>
      <c r="AK29" s="39"/>
      <c r="AL29" s="39"/>
      <c r="AM29" s="38"/>
      <c r="AN29" s="38">
        <v>17</v>
      </c>
      <c r="AO29" s="38"/>
      <c r="AP29" s="39">
        <v>2</v>
      </c>
      <c r="AQ29" s="39">
        <v>7</v>
      </c>
      <c r="AR29" s="39"/>
      <c r="AV29" s="34">
        <f t="shared" si="1"/>
        <v>269</v>
      </c>
    </row>
    <row r="30" spans="1:48" x14ac:dyDescent="0.15">
      <c r="A30" s="3">
        <f t="shared" si="0"/>
        <v>301</v>
      </c>
      <c r="B30" s="4" t="s">
        <v>96</v>
      </c>
      <c r="C30" s="38">
        <v>3</v>
      </c>
      <c r="D30" s="38"/>
      <c r="E30" s="38">
        <v>24</v>
      </c>
      <c r="F30" s="5"/>
      <c r="G30" s="5">
        <v>51</v>
      </c>
      <c r="H30" s="39">
        <v>173</v>
      </c>
      <c r="I30" s="38">
        <v>11</v>
      </c>
      <c r="J30" s="38">
        <v>4</v>
      </c>
      <c r="K30" s="38"/>
      <c r="L30" s="39"/>
      <c r="M30" s="39"/>
      <c r="N30" s="39"/>
      <c r="O30" s="38"/>
      <c r="P30" s="38"/>
      <c r="Q30" s="38"/>
      <c r="R30" s="39"/>
      <c r="S30" s="39"/>
      <c r="T30" s="39"/>
      <c r="U30" s="38"/>
      <c r="V30" s="38">
        <v>1</v>
      </c>
      <c r="W30" s="38"/>
      <c r="X30" s="39"/>
      <c r="Y30" s="39"/>
      <c r="Z30" s="39"/>
      <c r="AA30" s="38">
        <v>1</v>
      </c>
      <c r="AB30" s="38"/>
      <c r="AC30" s="38" t="s">
        <v>0</v>
      </c>
      <c r="AD30" s="39">
        <v>6</v>
      </c>
      <c r="AE30" s="39"/>
      <c r="AF30" s="39">
        <v>13</v>
      </c>
      <c r="AG30" s="38"/>
      <c r="AH30" s="38">
        <v>14</v>
      </c>
      <c r="AI30" s="38"/>
      <c r="AJ30" s="39"/>
      <c r="AK30" s="39"/>
      <c r="AL30" s="39"/>
      <c r="AM30" s="38"/>
      <c r="AN30" s="38"/>
      <c r="AO30" s="38"/>
      <c r="AP30" s="39"/>
      <c r="AQ30" s="39"/>
      <c r="AR30" s="39"/>
      <c r="AV30" s="34">
        <f t="shared" si="1"/>
        <v>301</v>
      </c>
    </row>
    <row r="31" spans="1:48" x14ac:dyDescent="0.15">
      <c r="A31" s="3">
        <f t="shared" si="0"/>
        <v>1262</v>
      </c>
      <c r="B31" s="4" t="s">
        <v>73</v>
      </c>
      <c r="C31" s="38">
        <v>45</v>
      </c>
      <c r="D31" s="38">
        <v>30</v>
      </c>
      <c r="E31" s="38">
        <v>42</v>
      </c>
      <c r="F31" s="5">
        <v>64</v>
      </c>
      <c r="G31" s="5">
        <v>244</v>
      </c>
      <c r="H31" s="39">
        <v>35</v>
      </c>
      <c r="I31" s="38">
        <v>24</v>
      </c>
      <c r="J31" s="38">
        <v>1</v>
      </c>
      <c r="K31" s="38"/>
      <c r="L31" s="39">
        <v>75</v>
      </c>
      <c r="M31" s="39">
        <v>2</v>
      </c>
      <c r="N31" s="39">
        <v>13</v>
      </c>
      <c r="O31" s="38">
        <v>46</v>
      </c>
      <c r="P31" s="38">
        <v>22</v>
      </c>
      <c r="Q31" s="38">
        <v>25</v>
      </c>
      <c r="R31" s="39">
        <v>5</v>
      </c>
      <c r="S31" s="39">
        <v>70</v>
      </c>
      <c r="T31" s="39">
        <v>4</v>
      </c>
      <c r="U31" s="38"/>
      <c r="V31" s="38">
        <v>26</v>
      </c>
      <c r="W31" s="38">
        <v>6</v>
      </c>
      <c r="X31" s="39">
        <v>5</v>
      </c>
      <c r="Y31" s="39">
        <v>9</v>
      </c>
      <c r="Z31" s="39">
        <v>1</v>
      </c>
      <c r="AA31" s="38">
        <v>3</v>
      </c>
      <c r="AB31" s="38">
        <v>5</v>
      </c>
      <c r="AC31" s="38">
        <v>92</v>
      </c>
      <c r="AD31" s="39">
        <v>5</v>
      </c>
      <c r="AE31" s="39">
        <v>16</v>
      </c>
      <c r="AF31" s="39">
        <v>15</v>
      </c>
      <c r="AG31" s="38">
        <v>27</v>
      </c>
      <c r="AH31" s="38">
        <v>16</v>
      </c>
      <c r="AI31" s="38">
        <v>1</v>
      </c>
      <c r="AJ31" s="39">
        <v>4</v>
      </c>
      <c r="AK31" s="39">
        <v>9</v>
      </c>
      <c r="AL31" s="39">
        <v>32</v>
      </c>
      <c r="AM31" s="38">
        <v>12</v>
      </c>
      <c r="AN31" s="38">
        <v>55</v>
      </c>
      <c r="AO31" s="38">
        <v>22</v>
      </c>
      <c r="AP31" s="39">
        <v>37</v>
      </c>
      <c r="AQ31" s="39">
        <v>57</v>
      </c>
      <c r="AR31" s="39">
        <v>60</v>
      </c>
      <c r="AV31" s="34">
        <f t="shared" si="1"/>
        <v>1262</v>
      </c>
    </row>
    <row r="32" spans="1:48" x14ac:dyDescent="0.15">
      <c r="A32" s="3">
        <f t="shared" si="0"/>
        <v>153</v>
      </c>
      <c r="B32" s="4" t="s">
        <v>92</v>
      </c>
      <c r="C32" s="38">
        <v>9</v>
      </c>
      <c r="D32" s="38"/>
      <c r="E32" s="38">
        <v>1</v>
      </c>
      <c r="F32" s="5">
        <v>12</v>
      </c>
      <c r="G32" s="5">
        <v>15</v>
      </c>
      <c r="H32" s="39"/>
      <c r="I32" s="38"/>
      <c r="J32" s="38"/>
      <c r="K32" s="38"/>
      <c r="L32" s="39"/>
      <c r="M32" s="39"/>
      <c r="N32" s="39"/>
      <c r="O32" s="38"/>
      <c r="P32" s="38"/>
      <c r="Q32" s="38"/>
      <c r="R32" s="39"/>
      <c r="S32" s="39">
        <v>38</v>
      </c>
      <c r="T32" s="39">
        <v>4</v>
      </c>
      <c r="U32" s="38"/>
      <c r="V32" s="38"/>
      <c r="W32" s="38"/>
      <c r="X32" s="39"/>
      <c r="Y32" s="39"/>
      <c r="Z32" s="39"/>
      <c r="AA32" s="38">
        <v>24</v>
      </c>
      <c r="AB32" s="38">
        <v>39</v>
      </c>
      <c r="AC32" s="38">
        <v>1</v>
      </c>
      <c r="AD32" s="39"/>
      <c r="AE32" s="39"/>
      <c r="AF32" s="39">
        <v>1</v>
      </c>
      <c r="AG32" s="38"/>
      <c r="AH32" s="38"/>
      <c r="AI32" s="38"/>
      <c r="AJ32" s="39"/>
      <c r="AK32" s="39"/>
      <c r="AL32" s="39"/>
      <c r="AM32" s="38">
        <v>1</v>
      </c>
      <c r="AN32" s="38">
        <v>1</v>
      </c>
      <c r="AO32" s="38">
        <v>2</v>
      </c>
      <c r="AP32" s="39"/>
      <c r="AQ32" s="39"/>
      <c r="AR32" s="39">
        <v>5</v>
      </c>
      <c r="AV32" s="34">
        <f t="shared" si="1"/>
        <v>153</v>
      </c>
    </row>
    <row r="33" spans="1:48" x14ac:dyDescent="0.15">
      <c r="A33" s="3">
        <f t="shared" si="0"/>
        <v>20</v>
      </c>
      <c r="B33" s="7" t="s">
        <v>117</v>
      </c>
      <c r="C33" s="26"/>
      <c r="D33" s="26"/>
      <c r="E33" s="26"/>
      <c r="F33" s="27"/>
      <c r="G33" s="27"/>
      <c r="H33" s="28"/>
      <c r="I33" s="26"/>
      <c r="J33" s="26"/>
      <c r="K33" s="26"/>
      <c r="L33" s="28"/>
      <c r="M33" s="28"/>
      <c r="N33" s="28"/>
      <c r="O33" s="26"/>
      <c r="P33" s="26"/>
      <c r="Q33" s="26"/>
      <c r="R33" s="28"/>
      <c r="S33" s="28"/>
      <c r="T33" s="28"/>
      <c r="U33" s="26"/>
      <c r="V33" s="26"/>
      <c r="W33" s="26"/>
      <c r="X33" s="28"/>
      <c r="Y33" s="28">
        <v>1</v>
      </c>
      <c r="Z33" s="28"/>
      <c r="AA33" s="26"/>
      <c r="AB33" s="26"/>
      <c r="AC33" s="26"/>
      <c r="AD33" s="28">
        <v>3</v>
      </c>
      <c r="AE33" s="28">
        <v>10</v>
      </c>
      <c r="AF33" s="28"/>
      <c r="AG33" s="26"/>
      <c r="AH33" s="26"/>
      <c r="AI33" s="26"/>
      <c r="AJ33" s="28"/>
      <c r="AK33" s="28"/>
      <c r="AL33" s="28"/>
      <c r="AM33" s="26"/>
      <c r="AN33" s="26">
        <v>4</v>
      </c>
      <c r="AO33" s="26"/>
      <c r="AP33" s="28"/>
      <c r="AQ33" s="28">
        <v>2</v>
      </c>
      <c r="AR33" s="28"/>
      <c r="AV33" s="34">
        <f t="shared" si="1"/>
        <v>20</v>
      </c>
    </row>
    <row r="34" spans="1:48" x14ac:dyDescent="0.15">
      <c r="A34" s="24"/>
      <c r="B34" s="11" t="s">
        <v>120</v>
      </c>
      <c r="C34" s="38"/>
      <c r="D34" s="38"/>
      <c r="E34" s="38"/>
      <c r="F34" s="5"/>
      <c r="G34" s="5"/>
      <c r="H34" s="39"/>
      <c r="I34" s="38"/>
      <c r="J34" s="38"/>
      <c r="K34" s="38"/>
      <c r="L34" s="39"/>
      <c r="M34" s="39"/>
      <c r="N34" s="39"/>
      <c r="O34" s="38"/>
      <c r="P34" s="38">
        <v>2</v>
      </c>
      <c r="Q34" s="38"/>
      <c r="R34" s="39"/>
      <c r="S34" s="39"/>
      <c r="T34" s="39"/>
      <c r="U34" s="38"/>
      <c r="V34" s="38"/>
      <c r="W34" s="38"/>
      <c r="X34" s="39"/>
      <c r="Y34" s="39">
        <v>4</v>
      </c>
      <c r="Z34" s="39"/>
      <c r="AA34" s="38"/>
      <c r="AB34" s="38"/>
      <c r="AC34" s="38"/>
      <c r="AD34" s="39">
        <v>1</v>
      </c>
      <c r="AE34" s="39"/>
      <c r="AF34" s="39"/>
      <c r="AG34" s="38"/>
      <c r="AH34" s="38"/>
      <c r="AI34" s="38"/>
      <c r="AJ34" s="39"/>
      <c r="AK34" s="39"/>
      <c r="AL34" s="39"/>
      <c r="AM34" s="38"/>
      <c r="AN34" s="38">
        <v>2</v>
      </c>
      <c r="AO34" s="38">
        <v>1</v>
      </c>
      <c r="AP34" s="39"/>
      <c r="AQ34" s="39"/>
      <c r="AR34" s="39"/>
      <c r="AV34" s="34">
        <f t="shared" si="1"/>
        <v>10</v>
      </c>
    </row>
    <row r="35" spans="1:48" x14ac:dyDescent="0.15">
      <c r="A35" s="3">
        <f t="shared" si="0"/>
        <v>215</v>
      </c>
      <c r="B35" s="4" t="s">
        <v>91</v>
      </c>
      <c r="C35" s="38">
        <v>3</v>
      </c>
      <c r="D35" s="38"/>
      <c r="E35" s="38"/>
      <c r="F35" s="5"/>
      <c r="G35" s="5">
        <v>1</v>
      </c>
      <c r="H35" s="39">
        <v>25</v>
      </c>
      <c r="I35" s="38">
        <v>5</v>
      </c>
      <c r="J35" s="38"/>
      <c r="K35" s="38"/>
      <c r="L35" s="39"/>
      <c r="M35" s="39"/>
      <c r="N35" s="39"/>
      <c r="O35" s="38"/>
      <c r="P35" s="38"/>
      <c r="Q35" s="38"/>
      <c r="R35" s="39"/>
      <c r="S35" s="39">
        <v>13</v>
      </c>
      <c r="T35" s="39">
        <v>2</v>
      </c>
      <c r="U35" s="38"/>
      <c r="V35" s="38"/>
      <c r="W35" s="38"/>
      <c r="X35" s="39"/>
      <c r="Y35" s="39">
        <v>1</v>
      </c>
      <c r="Z35" s="39"/>
      <c r="AA35" s="38"/>
      <c r="AB35" s="38">
        <v>61</v>
      </c>
      <c r="AC35" s="38"/>
      <c r="AD35" s="39">
        <v>12</v>
      </c>
      <c r="AE35" s="39"/>
      <c r="AF35" s="39">
        <v>27</v>
      </c>
      <c r="AG35" s="38">
        <v>1</v>
      </c>
      <c r="AH35" s="38">
        <v>12</v>
      </c>
      <c r="AI35" s="38"/>
      <c r="AJ35" s="39"/>
      <c r="AK35" s="39"/>
      <c r="AL35" s="39"/>
      <c r="AM35" s="38">
        <v>8</v>
      </c>
      <c r="AN35" s="38">
        <v>41</v>
      </c>
      <c r="AO35" s="38">
        <v>3</v>
      </c>
      <c r="AP35" s="39"/>
      <c r="AQ35" s="39"/>
      <c r="AR35" s="39"/>
      <c r="AV35" s="34">
        <f t="shared" si="1"/>
        <v>215</v>
      </c>
    </row>
    <row r="36" spans="1:48" x14ac:dyDescent="0.15">
      <c r="A36" s="3">
        <f t="shared" si="0"/>
        <v>38</v>
      </c>
      <c r="B36" s="4" t="s">
        <v>118</v>
      </c>
      <c r="C36" s="38">
        <v>1</v>
      </c>
      <c r="D36" s="38"/>
      <c r="E36" s="38">
        <v>8</v>
      </c>
      <c r="F36" s="5"/>
      <c r="G36" s="5">
        <v>1</v>
      </c>
      <c r="H36" s="39">
        <v>7</v>
      </c>
      <c r="I36" s="38"/>
      <c r="J36" s="38">
        <v>3</v>
      </c>
      <c r="K36" s="38"/>
      <c r="L36" s="39"/>
      <c r="M36" s="39"/>
      <c r="N36" s="39"/>
      <c r="O36" s="38"/>
      <c r="P36" s="38">
        <v>1</v>
      </c>
      <c r="Q36" s="38"/>
      <c r="R36" s="39"/>
      <c r="S36" s="39"/>
      <c r="T36" s="39"/>
      <c r="U36" s="38"/>
      <c r="V36" s="38"/>
      <c r="W36" s="38"/>
      <c r="X36" s="39"/>
      <c r="Y36" s="39"/>
      <c r="Z36" s="39"/>
      <c r="AA36" s="38">
        <v>1</v>
      </c>
      <c r="AB36" s="38">
        <v>6</v>
      </c>
      <c r="AC36" s="38"/>
      <c r="AD36" s="39">
        <v>7</v>
      </c>
      <c r="AE36" s="39"/>
      <c r="AF36" s="39">
        <v>2</v>
      </c>
      <c r="AG36" s="38"/>
      <c r="AH36" s="38"/>
      <c r="AI36" s="38"/>
      <c r="AJ36" s="39"/>
      <c r="AK36" s="39"/>
      <c r="AL36" s="39"/>
      <c r="AM36" s="38"/>
      <c r="AN36" s="38"/>
      <c r="AO36" s="38"/>
      <c r="AP36" s="39">
        <v>1</v>
      </c>
      <c r="AQ36" s="39"/>
      <c r="AR36" s="39"/>
      <c r="AV36" s="34">
        <f t="shared" si="1"/>
        <v>38</v>
      </c>
    </row>
    <row r="37" spans="1:48" x14ac:dyDescent="0.15">
      <c r="A37" s="3">
        <f t="shared" si="0"/>
        <v>2</v>
      </c>
      <c r="B37" s="4" t="s">
        <v>103</v>
      </c>
      <c r="C37" s="38"/>
      <c r="D37" s="38"/>
      <c r="E37" s="38">
        <v>2</v>
      </c>
      <c r="F37" s="5"/>
      <c r="G37" s="5"/>
      <c r="H37" s="39"/>
      <c r="I37" s="38"/>
      <c r="J37" s="38"/>
      <c r="K37" s="38"/>
      <c r="L37" s="39"/>
      <c r="M37" s="39"/>
      <c r="N37" s="39"/>
      <c r="O37" s="38"/>
      <c r="P37" s="38"/>
      <c r="Q37" s="38"/>
      <c r="R37" s="39"/>
      <c r="S37" s="39"/>
      <c r="T37" s="39"/>
      <c r="U37" s="38"/>
      <c r="V37" s="38"/>
      <c r="W37" s="38"/>
      <c r="X37" s="39"/>
      <c r="Y37" s="39"/>
      <c r="Z37" s="39"/>
      <c r="AA37" s="38"/>
      <c r="AB37" s="38"/>
      <c r="AC37" s="38"/>
      <c r="AD37" s="39"/>
      <c r="AE37" s="39"/>
      <c r="AF37" s="39"/>
      <c r="AG37" s="38"/>
      <c r="AH37" s="38"/>
      <c r="AI37" s="38"/>
      <c r="AJ37" s="39"/>
      <c r="AK37" s="39"/>
      <c r="AL37" s="39"/>
      <c r="AM37" s="38"/>
      <c r="AN37" s="38"/>
      <c r="AO37" s="38"/>
      <c r="AP37" s="39"/>
      <c r="AQ37" s="39"/>
      <c r="AR37" s="39"/>
      <c r="AV37" s="34">
        <f t="shared" si="1"/>
        <v>2</v>
      </c>
    </row>
    <row r="38" spans="1:48" x14ac:dyDescent="0.15">
      <c r="A38" s="3">
        <f t="shared" si="0"/>
        <v>65</v>
      </c>
      <c r="B38" s="4" t="s">
        <v>83</v>
      </c>
      <c r="C38" s="38"/>
      <c r="D38" s="38">
        <v>1</v>
      </c>
      <c r="E38" s="38"/>
      <c r="F38" s="5"/>
      <c r="G38" s="5">
        <v>11</v>
      </c>
      <c r="H38" s="39"/>
      <c r="I38" s="38"/>
      <c r="J38" s="38"/>
      <c r="K38" s="38"/>
      <c r="L38" s="39"/>
      <c r="M38" s="39">
        <v>5</v>
      </c>
      <c r="N38" s="39"/>
      <c r="O38" s="38"/>
      <c r="P38" s="38">
        <v>1</v>
      </c>
      <c r="Q38" s="38">
        <v>3</v>
      </c>
      <c r="R38" s="39"/>
      <c r="S38" s="39">
        <v>4</v>
      </c>
      <c r="T38" s="39"/>
      <c r="U38" s="38">
        <v>1</v>
      </c>
      <c r="V38" s="38"/>
      <c r="W38" s="38"/>
      <c r="X38" s="39"/>
      <c r="Y38" s="39"/>
      <c r="Z38" s="39"/>
      <c r="AA38" s="38"/>
      <c r="AB38" s="38"/>
      <c r="AC38" s="38"/>
      <c r="AD38" s="39">
        <v>7</v>
      </c>
      <c r="AE38" s="39"/>
      <c r="AF38" s="39"/>
      <c r="AG38" s="38"/>
      <c r="AH38" s="38">
        <v>1</v>
      </c>
      <c r="AI38" s="38">
        <v>14</v>
      </c>
      <c r="AJ38" s="39">
        <v>9</v>
      </c>
      <c r="AK38" s="39">
        <v>5</v>
      </c>
      <c r="AL38" s="39"/>
      <c r="AM38" s="38">
        <v>1</v>
      </c>
      <c r="AN38" s="38">
        <v>1</v>
      </c>
      <c r="AO38" s="38"/>
      <c r="AP38" s="39"/>
      <c r="AQ38" s="39">
        <v>1</v>
      </c>
      <c r="AR38" s="39"/>
      <c r="AV38" s="34">
        <f t="shared" si="1"/>
        <v>65</v>
      </c>
    </row>
    <row r="39" spans="1:48" x14ac:dyDescent="0.15">
      <c r="A39" s="3">
        <f t="shared" si="0"/>
        <v>1644</v>
      </c>
      <c r="B39" s="4" t="s">
        <v>74</v>
      </c>
      <c r="C39" s="38">
        <v>55</v>
      </c>
      <c r="D39" s="38">
        <v>43</v>
      </c>
      <c r="E39" s="38">
        <v>61</v>
      </c>
      <c r="F39" s="5">
        <v>1</v>
      </c>
      <c r="G39" s="5">
        <v>49</v>
      </c>
      <c r="H39" s="39">
        <v>157</v>
      </c>
      <c r="I39" s="38">
        <v>104</v>
      </c>
      <c r="J39" s="38">
        <v>56</v>
      </c>
      <c r="K39" s="38"/>
      <c r="L39" s="39"/>
      <c r="M39" s="39">
        <v>22</v>
      </c>
      <c r="N39" s="39"/>
      <c r="O39" s="38">
        <v>2</v>
      </c>
      <c r="P39" s="38">
        <v>9</v>
      </c>
      <c r="Q39" s="38">
        <v>7</v>
      </c>
      <c r="R39" s="39">
        <v>9</v>
      </c>
      <c r="S39" s="39">
        <v>117</v>
      </c>
      <c r="T39" s="39"/>
      <c r="U39" s="38">
        <v>38</v>
      </c>
      <c r="V39" s="38">
        <v>103</v>
      </c>
      <c r="W39" s="38"/>
      <c r="X39" s="39"/>
      <c r="Y39" s="39">
        <v>23</v>
      </c>
      <c r="Z39" s="39">
        <v>2</v>
      </c>
      <c r="AA39" s="38"/>
      <c r="AB39" s="38">
        <v>256</v>
      </c>
      <c r="AC39" s="38"/>
      <c r="AD39" s="39">
        <v>162</v>
      </c>
      <c r="AE39" s="39">
        <v>30</v>
      </c>
      <c r="AF39" s="39">
        <v>9</v>
      </c>
      <c r="AG39" s="38">
        <v>1</v>
      </c>
      <c r="AH39" s="38">
        <v>35</v>
      </c>
      <c r="AI39" s="38">
        <v>27</v>
      </c>
      <c r="AJ39" s="39">
        <v>19</v>
      </c>
      <c r="AK39" s="39">
        <v>30</v>
      </c>
      <c r="AL39" s="39">
        <v>7</v>
      </c>
      <c r="AM39" s="38">
        <v>3</v>
      </c>
      <c r="AN39" s="38">
        <v>170</v>
      </c>
      <c r="AO39" s="38">
        <v>2</v>
      </c>
      <c r="AP39" s="39">
        <v>7</v>
      </c>
      <c r="AQ39" s="39">
        <v>11</v>
      </c>
      <c r="AR39" s="39">
        <v>17</v>
      </c>
      <c r="AV39" s="34">
        <f t="shared" si="1"/>
        <v>1644</v>
      </c>
    </row>
    <row r="40" spans="1:48" x14ac:dyDescent="0.15">
      <c r="A40" s="3">
        <f t="shared" si="0"/>
        <v>840</v>
      </c>
      <c r="B40" s="4" t="s">
        <v>121</v>
      </c>
      <c r="C40" s="38">
        <v>4</v>
      </c>
      <c r="D40" s="38"/>
      <c r="E40" s="38">
        <v>5</v>
      </c>
      <c r="F40" s="5">
        <v>61</v>
      </c>
      <c r="G40" s="5"/>
      <c r="H40" s="39"/>
      <c r="I40" s="38"/>
      <c r="J40" s="38"/>
      <c r="K40" s="38"/>
      <c r="L40" s="39"/>
      <c r="M40" s="39"/>
      <c r="N40" s="39"/>
      <c r="O40" s="38"/>
      <c r="P40" s="38">
        <v>592</v>
      </c>
      <c r="Q40" s="38"/>
      <c r="R40" s="39">
        <v>63</v>
      </c>
      <c r="S40" s="39">
        <v>59</v>
      </c>
      <c r="T40" s="39">
        <v>2</v>
      </c>
      <c r="U40" s="38">
        <v>53</v>
      </c>
      <c r="V40" s="38"/>
      <c r="W40" s="38"/>
      <c r="X40" s="39"/>
      <c r="Y40" s="39"/>
      <c r="Z40" s="39"/>
      <c r="AA40" s="38"/>
      <c r="AB40" s="38"/>
      <c r="AC40" s="38"/>
      <c r="AD40" s="39"/>
      <c r="AE40" s="39"/>
      <c r="AF40" s="39"/>
      <c r="AG40" s="38"/>
      <c r="AH40" s="38"/>
      <c r="AI40" s="38"/>
      <c r="AJ40" s="39"/>
      <c r="AK40" s="39"/>
      <c r="AL40" s="39"/>
      <c r="AM40" s="38"/>
      <c r="AN40" s="38">
        <v>1</v>
      </c>
      <c r="AO40" s="38"/>
      <c r="AP40" s="39"/>
      <c r="AQ40" s="39"/>
      <c r="AR40" s="39"/>
      <c r="AV40" s="34">
        <f t="shared" si="1"/>
        <v>840</v>
      </c>
    </row>
    <row r="41" spans="1:48" x14ac:dyDescent="0.15">
      <c r="A41" s="3">
        <f t="shared" si="0"/>
        <v>53</v>
      </c>
      <c r="B41" s="4" t="s">
        <v>82</v>
      </c>
      <c r="C41" s="38">
        <v>7</v>
      </c>
      <c r="D41" s="38"/>
      <c r="E41" s="38"/>
      <c r="F41" s="5"/>
      <c r="G41" s="5">
        <v>1</v>
      </c>
      <c r="H41" s="39">
        <v>28</v>
      </c>
      <c r="I41" s="38">
        <v>3</v>
      </c>
      <c r="J41" s="38"/>
      <c r="K41" s="38"/>
      <c r="L41" s="39"/>
      <c r="M41" s="39"/>
      <c r="N41" s="39"/>
      <c r="O41" s="38"/>
      <c r="P41" s="38">
        <v>1</v>
      </c>
      <c r="Q41" s="38"/>
      <c r="R41" s="39"/>
      <c r="S41" s="39">
        <v>10</v>
      </c>
      <c r="T41" s="39"/>
      <c r="U41" s="38"/>
      <c r="V41" s="38"/>
      <c r="W41" s="38"/>
      <c r="X41" s="39"/>
      <c r="Y41" s="39"/>
      <c r="Z41" s="39"/>
      <c r="AA41" s="38"/>
      <c r="AB41" s="38"/>
      <c r="AC41" s="38"/>
      <c r="AD41" s="39"/>
      <c r="AE41" s="39"/>
      <c r="AF41" s="39"/>
      <c r="AG41" s="38"/>
      <c r="AH41" s="38"/>
      <c r="AI41" s="38">
        <v>1</v>
      </c>
      <c r="AJ41" s="39"/>
      <c r="AK41" s="39"/>
      <c r="AL41" s="39"/>
      <c r="AM41" s="38">
        <v>2</v>
      </c>
      <c r="AN41" s="38"/>
      <c r="AO41" s="38"/>
      <c r="AP41" s="39"/>
      <c r="AQ41" s="39"/>
      <c r="AR41" s="39"/>
      <c r="AV41" s="34">
        <f t="shared" si="1"/>
        <v>53</v>
      </c>
    </row>
    <row r="42" spans="1:48" x14ac:dyDescent="0.15">
      <c r="A42" s="3">
        <f t="shared" si="0"/>
        <v>1909</v>
      </c>
      <c r="B42" s="4" t="s">
        <v>107</v>
      </c>
      <c r="C42" s="38">
        <v>8</v>
      </c>
      <c r="D42" s="38"/>
      <c r="E42" s="38"/>
      <c r="F42" s="5">
        <v>142</v>
      </c>
      <c r="G42" s="5">
        <v>1</v>
      </c>
      <c r="H42" s="39">
        <v>13</v>
      </c>
      <c r="I42" s="38">
        <v>11</v>
      </c>
      <c r="J42" s="38">
        <v>1</v>
      </c>
      <c r="K42" s="38"/>
      <c r="L42" s="39"/>
      <c r="M42" s="39"/>
      <c r="N42" s="39"/>
      <c r="O42" s="38">
        <v>69</v>
      </c>
      <c r="P42" s="38">
        <v>628</v>
      </c>
      <c r="Q42" s="38"/>
      <c r="R42" s="39">
        <v>6</v>
      </c>
      <c r="S42" s="39">
        <v>431</v>
      </c>
      <c r="T42" s="39"/>
      <c r="U42" s="38">
        <v>54</v>
      </c>
      <c r="V42" s="38"/>
      <c r="W42" s="38"/>
      <c r="X42" s="39">
        <v>384</v>
      </c>
      <c r="Y42" s="39">
        <v>161</v>
      </c>
      <c r="Z42" s="39"/>
      <c r="AA42" s="38"/>
      <c r="AB42" s="38"/>
      <c r="AC42" s="38"/>
      <c r="AD42" s="39"/>
      <c r="AE42" s="39"/>
      <c r="AF42" s="39"/>
      <c r="AG42" s="38"/>
      <c r="AH42" s="38"/>
      <c r="AI42" s="38"/>
      <c r="AJ42" s="39"/>
      <c r="AK42" s="39"/>
      <c r="AL42" s="39"/>
      <c r="AM42" s="38"/>
      <c r="AN42" s="38"/>
      <c r="AO42" s="38"/>
      <c r="AP42" s="39"/>
      <c r="AQ42" s="39"/>
      <c r="AR42" s="39"/>
      <c r="AV42" s="34">
        <f t="shared" si="1"/>
        <v>1909</v>
      </c>
    </row>
    <row r="43" spans="1:48" x14ac:dyDescent="0.15">
      <c r="A43" s="3">
        <f t="shared" si="0"/>
        <v>1233</v>
      </c>
      <c r="B43" s="4" t="s">
        <v>70</v>
      </c>
      <c r="C43" s="38">
        <v>128</v>
      </c>
      <c r="D43" s="38">
        <v>23</v>
      </c>
      <c r="E43" s="38">
        <v>58</v>
      </c>
      <c r="F43" s="5">
        <v>22</v>
      </c>
      <c r="G43" s="5">
        <v>62</v>
      </c>
      <c r="H43" s="39">
        <v>51</v>
      </c>
      <c r="I43" s="38">
        <v>24</v>
      </c>
      <c r="J43" s="38">
        <v>22</v>
      </c>
      <c r="K43" s="38">
        <v>8</v>
      </c>
      <c r="L43" s="39">
        <v>14</v>
      </c>
      <c r="M43" s="39">
        <v>9</v>
      </c>
      <c r="N43" s="39">
        <v>4</v>
      </c>
      <c r="O43" s="38">
        <v>23</v>
      </c>
      <c r="P43" s="38">
        <v>50</v>
      </c>
      <c r="Q43" s="38">
        <v>17</v>
      </c>
      <c r="R43" s="39">
        <v>36</v>
      </c>
      <c r="S43" s="39">
        <v>41</v>
      </c>
      <c r="T43" s="39">
        <v>8</v>
      </c>
      <c r="U43" s="38">
        <v>3</v>
      </c>
      <c r="V43" s="38">
        <v>28</v>
      </c>
      <c r="W43" s="38">
        <v>19</v>
      </c>
      <c r="X43" s="39">
        <v>1</v>
      </c>
      <c r="Y43" s="39">
        <v>33</v>
      </c>
      <c r="Z43" s="39">
        <v>14</v>
      </c>
      <c r="AA43" s="38">
        <v>23</v>
      </c>
      <c r="AB43" s="38"/>
      <c r="AC43" s="38">
        <v>2</v>
      </c>
      <c r="AD43" s="39">
        <v>20</v>
      </c>
      <c r="AE43" s="39">
        <v>15</v>
      </c>
      <c r="AF43" s="39">
        <v>160</v>
      </c>
      <c r="AG43" s="38">
        <v>46</v>
      </c>
      <c r="AH43" s="38">
        <v>21</v>
      </c>
      <c r="AI43" s="38">
        <v>51</v>
      </c>
      <c r="AJ43" s="39">
        <v>28</v>
      </c>
      <c r="AK43" s="39">
        <v>8</v>
      </c>
      <c r="AL43" s="39">
        <v>20</v>
      </c>
      <c r="AM43" s="38">
        <v>23</v>
      </c>
      <c r="AN43" s="38">
        <v>74</v>
      </c>
      <c r="AO43" s="38">
        <v>2</v>
      </c>
      <c r="AP43" s="39">
        <v>16</v>
      </c>
      <c r="AQ43" s="39">
        <v>11</v>
      </c>
      <c r="AR43" s="39">
        <v>15</v>
      </c>
      <c r="AV43" s="34">
        <f t="shared" si="1"/>
        <v>1233</v>
      </c>
    </row>
    <row r="44" spans="1:48" x14ac:dyDescent="0.15">
      <c r="A44" s="3">
        <f t="shared" si="0"/>
        <v>405</v>
      </c>
      <c r="B44" s="4" t="s">
        <v>86</v>
      </c>
      <c r="C44" s="38">
        <v>26</v>
      </c>
      <c r="D44" s="38">
        <v>1</v>
      </c>
      <c r="E44" s="38">
        <v>33</v>
      </c>
      <c r="F44" s="5">
        <v>9</v>
      </c>
      <c r="G44" s="5"/>
      <c r="H44" s="39">
        <v>156</v>
      </c>
      <c r="I44" s="38">
        <v>14</v>
      </c>
      <c r="J44" s="38">
        <v>3</v>
      </c>
      <c r="K44" s="38">
        <v>4</v>
      </c>
      <c r="L44" s="39"/>
      <c r="M44" s="39"/>
      <c r="N44" s="39"/>
      <c r="O44" s="38"/>
      <c r="P44" s="38">
        <v>16</v>
      </c>
      <c r="Q44" s="38">
        <v>5</v>
      </c>
      <c r="R44" s="39">
        <v>6</v>
      </c>
      <c r="S44" s="39">
        <v>38</v>
      </c>
      <c r="T44" s="39"/>
      <c r="U44" s="38">
        <v>11</v>
      </c>
      <c r="V44" s="38">
        <v>6</v>
      </c>
      <c r="W44" s="38"/>
      <c r="X44" s="39"/>
      <c r="Y44" s="39"/>
      <c r="Z44" s="39"/>
      <c r="AA44" s="38"/>
      <c r="AB44" s="38"/>
      <c r="AC44" s="38"/>
      <c r="AD44" s="39">
        <v>1</v>
      </c>
      <c r="AE44" s="39"/>
      <c r="AF44" s="39">
        <v>5</v>
      </c>
      <c r="AG44" s="38"/>
      <c r="AH44" s="38">
        <v>4</v>
      </c>
      <c r="AI44" s="38">
        <v>9</v>
      </c>
      <c r="AJ44" s="39">
        <v>30</v>
      </c>
      <c r="AK44" s="39"/>
      <c r="AL44" s="39"/>
      <c r="AM44" s="38"/>
      <c r="AN44" s="38">
        <v>22</v>
      </c>
      <c r="AO44" s="38">
        <v>4</v>
      </c>
      <c r="AP44" s="39"/>
      <c r="AQ44" s="39">
        <v>2</v>
      </c>
      <c r="AR44" s="39"/>
      <c r="AV44" s="34">
        <f t="shared" si="1"/>
        <v>405</v>
      </c>
    </row>
    <row r="45" spans="1:48" x14ac:dyDescent="0.15">
      <c r="A45" s="16"/>
      <c r="B45" s="11" t="s">
        <v>108</v>
      </c>
      <c r="C45" s="38"/>
      <c r="D45" s="38"/>
      <c r="E45" s="38"/>
      <c r="F45" s="5"/>
      <c r="G45" s="5"/>
      <c r="H45" s="39"/>
      <c r="I45" s="38"/>
      <c r="J45" s="38"/>
      <c r="K45" s="38"/>
      <c r="L45" s="39"/>
      <c r="M45" s="39"/>
      <c r="N45" s="39"/>
      <c r="O45" s="38"/>
      <c r="P45" s="38"/>
      <c r="Q45" s="38"/>
      <c r="R45" s="39"/>
      <c r="S45" s="39">
        <v>3</v>
      </c>
      <c r="T45" s="39"/>
      <c r="U45" s="38"/>
      <c r="V45" s="38"/>
      <c r="W45" s="38"/>
      <c r="X45" s="39"/>
      <c r="Y45" s="39"/>
      <c r="Z45" s="39"/>
      <c r="AA45" s="38"/>
      <c r="AB45" s="38"/>
      <c r="AC45" s="38"/>
      <c r="AD45" s="39"/>
      <c r="AE45" s="39"/>
      <c r="AF45" s="39"/>
      <c r="AG45" s="38"/>
      <c r="AH45" s="38"/>
      <c r="AI45" s="38"/>
      <c r="AJ45" s="39"/>
      <c r="AK45" s="39"/>
      <c r="AL45" s="39"/>
      <c r="AM45" s="38"/>
      <c r="AN45" s="38"/>
      <c r="AO45" s="38"/>
      <c r="AP45" s="39"/>
      <c r="AQ45" s="39"/>
      <c r="AR45" s="39"/>
      <c r="AV45" s="34">
        <f t="shared" si="1"/>
        <v>3</v>
      </c>
    </row>
    <row r="46" spans="1:48" x14ac:dyDescent="0.15">
      <c r="A46" s="16"/>
      <c r="B46" s="11" t="s">
        <v>99</v>
      </c>
      <c r="C46" s="38">
        <v>5</v>
      </c>
      <c r="D46" s="38"/>
      <c r="E46" s="38"/>
      <c r="F46" s="5"/>
      <c r="G46" s="5"/>
      <c r="H46" s="39"/>
      <c r="I46" s="38"/>
      <c r="J46" s="38"/>
      <c r="K46" s="38"/>
      <c r="L46" s="39"/>
      <c r="M46" s="39"/>
      <c r="N46" s="39"/>
      <c r="O46" s="38"/>
      <c r="P46" s="38"/>
      <c r="Q46" s="38"/>
      <c r="R46" s="39"/>
      <c r="S46" s="39"/>
      <c r="T46" s="39"/>
      <c r="U46" s="38"/>
      <c r="V46" s="38"/>
      <c r="W46" s="38"/>
      <c r="X46" s="39"/>
      <c r="Y46" s="39"/>
      <c r="Z46" s="39"/>
      <c r="AA46" s="38"/>
      <c r="AB46" s="38"/>
      <c r="AC46" s="38"/>
      <c r="AD46" s="39"/>
      <c r="AE46" s="39"/>
      <c r="AF46" s="39"/>
      <c r="AG46" s="38"/>
      <c r="AH46" s="38"/>
      <c r="AI46" s="38"/>
      <c r="AJ46" s="39"/>
      <c r="AK46" s="39"/>
      <c r="AL46" s="39"/>
      <c r="AM46" s="38"/>
      <c r="AN46" s="38"/>
      <c r="AO46" s="38"/>
      <c r="AP46" s="39"/>
      <c r="AQ46" s="39"/>
      <c r="AR46" s="39"/>
      <c r="AV46" s="34">
        <f t="shared" si="1"/>
        <v>5</v>
      </c>
    </row>
    <row r="47" spans="1:48" x14ac:dyDescent="0.15">
      <c r="A47" s="16"/>
      <c r="B47" s="11" t="s">
        <v>105</v>
      </c>
      <c r="C47" s="38">
        <v>1</v>
      </c>
      <c r="D47" s="38"/>
      <c r="E47" s="38"/>
      <c r="F47" s="5"/>
      <c r="G47" s="5"/>
      <c r="H47" s="39"/>
      <c r="I47" s="38"/>
      <c r="J47" s="38"/>
      <c r="K47" s="38"/>
      <c r="L47" s="39"/>
      <c r="M47" s="39"/>
      <c r="N47" s="39"/>
      <c r="O47" s="38"/>
      <c r="P47" s="38">
        <v>1</v>
      </c>
      <c r="Q47" s="38"/>
      <c r="R47" s="39"/>
      <c r="S47" s="39"/>
      <c r="T47" s="39"/>
      <c r="U47" s="38"/>
      <c r="V47" s="38"/>
      <c r="W47" s="38"/>
      <c r="X47" s="39"/>
      <c r="Y47" s="39">
        <v>3</v>
      </c>
      <c r="Z47" s="39"/>
      <c r="AA47" s="38"/>
      <c r="AB47" s="38"/>
      <c r="AC47" s="38"/>
      <c r="AD47" s="39"/>
      <c r="AE47" s="39">
        <v>10</v>
      </c>
      <c r="AF47" s="39"/>
      <c r="AG47" s="38">
        <v>1</v>
      </c>
      <c r="AH47" s="38">
        <v>1</v>
      </c>
      <c r="AI47" s="38"/>
      <c r="AJ47" s="39">
        <v>1</v>
      </c>
      <c r="AK47" s="39"/>
      <c r="AL47" s="39"/>
      <c r="AM47" s="38">
        <v>1</v>
      </c>
      <c r="AN47" s="38"/>
      <c r="AO47" s="38">
        <v>1</v>
      </c>
      <c r="AP47" s="39">
        <v>1</v>
      </c>
      <c r="AQ47" s="39"/>
      <c r="AR47" s="39"/>
      <c r="AV47" s="34">
        <f t="shared" si="1"/>
        <v>21</v>
      </c>
    </row>
    <row r="48" spans="1:48" x14ac:dyDescent="0.15">
      <c r="A48" s="16"/>
      <c r="B48" s="11" t="s">
        <v>90</v>
      </c>
      <c r="C48" s="38">
        <v>2</v>
      </c>
      <c r="D48" s="38"/>
      <c r="E48" s="38"/>
      <c r="F48" s="5"/>
      <c r="G48" s="5"/>
      <c r="H48" s="39">
        <v>8</v>
      </c>
      <c r="I48" s="38"/>
      <c r="J48" s="38"/>
      <c r="K48" s="38">
        <v>1</v>
      </c>
      <c r="L48" s="39"/>
      <c r="M48" s="39"/>
      <c r="N48" s="39"/>
      <c r="O48" s="38">
        <v>1</v>
      </c>
      <c r="P48" s="38">
        <v>13</v>
      </c>
      <c r="Q48" s="38"/>
      <c r="R48" s="39"/>
      <c r="S48" s="39">
        <v>32</v>
      </c>
      <c r="T48" s="39">
        <v>16</v>
      </c>
      <c r="U48" s="38"/>
      <c r="V48" s="38"/>
      <c r="W48" s="38"/>
      <c r="X48" s="39"/>
      <c r="Y48" s="39">
        <v>1</v>
      </c>
      <c r="Z48" s="39"/>
      <c r="AA48" s="38"/>
      <c r="AB48" s="38">
        <v>23</v>
      </c>
      <c r="AC48" s="38"/>
      <c r="AD48" s="39"/>
      <c r="AE48" s="39"/>
      <c r="AF48" s="39"/>
      <c r="AG48" s="38"/>
      <c r="AH48" s="38"/>
      <c r="AI48" s="38"/>
      <c r="AJ48" s="39"/>
      <c r="AK48" s="39">
        <v>1</v>
      </c>
      <c r="AL48" s="39"/>
      <c r="AM48" s="38"/>
      <c r="AN48" s="38">
        <v>1</v>
      </c>
      <c r="AO48" s="38">
        <v>8</v>
      </c>
      <c r="AP48" s="39"/>
      <c r="AQ48" s="39"/>
      <c r="AR48" s="39"/>
      <c r="AV48" s="34">
        <f t="shared" si="1"/>
        <v>107</v>
      </c>
    </row>
    <row r="49" spans="1:48" x14ac:dyDescent="0.15">
      <c r="A49" s="16"/>
      <c r="B49" s="11" t="s">
        <v>122</v>
      </c>
      <c r="C49" s="38"/>
      <c r="D49" s="38"/>
      <c r="E49" s="38"/>
      <c r="F49" s="5"/>
      <c r="G49" s="5"/>
      <c r="H49" s="39">
        <v>5</v>
      </c>
      <c r="I49" s="38"/>
      <c r="J49" s="38"/>
      <c r="K49" s="38"/>
      <c r="L49" s="39"/>
      <c r="M49" s="39"/>
      <c r="N49" s="39"/>
      <c r="O49" s="38"/>
      <c r="P49" s="38"/>
      <c r="Q49" s="38"/>
      <c r="R49" s="39"/>
      <c r="S49" s="39"/>
      <c r="T49" s="39"/>
      <c r="U49" s="38">
        <v>8</v>
      </c>
      <c r="V49" s="38"/>
      <c r="W49" s="38"/>
      <c r="X49" s="39"/>
      <c r="Y49" s="39"/>
      <c r="Z49" s="39"/>
      <c r="AA49" s="38"/>
      <c r="AB49" s="38">
        <v>12</v>
      </c>
      <c r="AC49" s="38"/>
      <c r="AD49" s="39">
        <v>102</v>
      </c>
      <c r="AE49" s="39"/>
      <c r="AF49" s="39"/>
      <c r="AG49" s="38"/>
      <c r="AH49" s="38">
        <v>26</v>
      </c>
      <c r="AI49" s="38"/>
      <c r="AJ49" s="39"/>
      <c r="AK49" s="39"/>
      <c r="AL49" s="39"/>
      <c r="AM49" s="38"/>
      <c r="AN49" s="38">
        <v>35</v>
      </c>
      <c r="AO49" s="38"/>
      <c r="AP49" s="39"/>
      <c r="AQ49" s="39"/>
      <c r="AR49" s="39"/>
      <c r="AV49" s="34">
        <f t="shared" si="1"/>
        <v>188</v>
      </c>
    </row>
    <row r="50" spans="1:48" x14ac:dyDescent="0.15">
      <c r="A50" s="16"/>
      <c r="B50" s="11" t="s">
        <v>87</v>
      </c>
      <c r="C50" s="38">
        <v>15</v>
      </c>
      <c r="D50" s="38">
        <v>2</v>
      </c>
      <c r="E50" s="38"/>
      <c r="F50" s="5">
        <v>3</v>
      </c>
      <c r="G50" s="5">
        <v>17</v>
      </c>
      <c r="H50" s="39"/>
      <c r="I50" s="38"/>
      <c r="J50" s="38"/>
      <c r="K50" s="38">
        <v>2</v>
      </c>
      <c r="L50" s="39"/>
      <c r="M50" s="39"/>
      <c r="N50" s="39"/>
      <c r="O50" s="38"/>
      <c r="P50" s="38">
        <v>7</v>
      </c>
      <c r="Q50" s="38">
        <v>7</v>
      </c>
      <c r="R50" s="39"/>
      <c r="S50" s="39">
        <v>11</v>
      </c>
      <c r="T50" s="39"/>
      <c r="U50" s="38"/>
      <c r="V50" s="38"/>
      <c r="W50" s="38"/>
      <c r="X50" s="39"/>
      <c r="Y50" s="39"/>
      <c r="Z50" s="39">
        <v>1</v>
      </c>
      <c r="AA50" s="38"/>
      <c r="AB50" s="38"/>
      <c r="AC50" s="38">
        <v>5</v>
      </c>
      <c r="AD50" s="39"/>
      <c r="AE50" s="39"/>
      <c r="AF50" s="39"/>
      <c r="AG50" s="38"/>
      <c r="AH50" s="38"/>
      <c r="AI50" s="38"/>
      <c r="AJ50" s="39"/>
      <c r="AK50" s="39"/>
      <c r="AL50" s="39">
        <v>13</v>
      </c>
      <c r="AM50" s="38"/>
      <c r="AN50" s="38"/>
      <c r="AO50" s="38"/>
      <c r="AP50" s="39"/>
      <c r="AQ50" s="39"/>
      <c r="AR50" s="39"/>
      <c r="AV50" s="34">
        <f t="shared" si="1"/>
        <v>83</v>
      </c>
    </row>
    <row r="51" spans="1:48" x14ac:dyDescent="0.15">
      <c r="A51" s="16"/>
      <c r="B51" s="11" t="s">
        <v>124</v>
      </c>
      <c r="C51" s="38"/>
      <c r="D51" s="38"/>
      <c r="E51" s="38"/>
      <c r="F51" s="5"/>
      <c r="G51" s="5"/>
      <c r="H51" s="39"/>
      <c r="I51" s="38"/>
      <c r="J51" s="38"/>
      <c r="K51" s="38"/>
      <c r="L51" s="39"/>
      <c r="M51" s="39"/>
      <c r="N51" s="39"/>
      <c r="O51" s="38"/>
      <c r="P51" s="38"/>
      <c r="Q51" s="38"/>
      <c r="R51" s="39"/>
      <c r="S51" s="39"/>
      <c r="T51" s="39"/>
      <c r="U51" s="38"/>
      <c r="V51" s="38"/>
      <c r="W51" s="38"/>
      <c r="X51" s="39"/>
      <c r="Y51" s="39"/>
      <c r="Z51" s="39"/>
      <c r="AA51" s="38"/>
      <c r="AB51" s="38"/>
      <c r="AC51" s="38"/>
      <c r="AD51" s="39"/>
      <c r="AE51" s="39"/>
      <c r="AF51" s="39"/>
      <c r="AG51" s="38"/>
      <c r="AH51" s="38">
        <v>25</v>
      </c>
      <c r="AI51" s="38"/>
      <c r="AJ51" s="39"/>
      <c r="AK51" s="39"/>
      <c r="AL51" s="39"/>
      <c r="AM51" s="38"/>
      <c r="AN51" s="38"/>
      <c r="AO51" s="38"/>
      <c r="AP51" s="39"/>
      <c r="AQ51" s="39"/>
      <c r="AR51" s="39"/>
      <c r="AV51" s="34">
        <f t="shared" si="1"/>
        <v>25</v>
      </c>
    </row>
    <row r="52" spans="1:48" x14ac:dyDescent="0.15">
      <c r="A52" s="16"/>
      <c r="B52" s="11" t="s">
        <v>125</v>
      </c>
      <c r="C52" s="38"/>
      <c r="D52" s="38"/>
      <c r="E52" s="38"/>
      <c r="F52" s="5"/>
      <c r="G52" s="5"/>
      <c r="H52" s="39"/>
      <c r="I52" s="38"/>
      <c r="J52" s="38"/>
      <c r="K52" s="38"/>
      <c r="L52" s="39"/>
      <c r="M52" s="39"/>
      <c r="N52" s="39"/>
      <c r="O52" s="38"/>
      <c r="P52" s="38"/>
      <c r="Q52" s="38"/>
      <c r="R52" s="39"/>
      <c r="S52" s="39"/>
      <c r="T52" s="39"/>
      <c r="U52" s="38"/>
      <c r="V52" s="38"/>
      <c r="W52" s="38"/>
      <c r="X52" s="39"/>
      <c r="Y52" s="39"/>
      <c r="Z52" s="39"/>
      <c r="AA52" s="38"/>
      <c r="AB52" s="38"/>
      <c r="AC52" s="38"/>
      <c r="AD52" s="39"/>
      <c r="AE52" s="39"/>
      <c r="AF52" s="39"/>
      <c r="AG52" s="38"/>
      <c r="AH52" s="38">
        <v>14</v>
      </c>
      <c r="AI52" s="38"/>
      <c r="AJ52" s="39"/>
      <c r="AK52" s="39"/>
      <c r="AL52" s="39"/>
      <c r="AM52" s="38"/>
      <c r="AN52" s="38"/>
      <c r="AO52" s="38"/>
      <c r="AP52" s="39"/>
      <c r="AQ52" s="39"/>
      <c r="AR52" s="39"/>
      <c r="AV52" s="34">
        <f t="shared" si="1"/>
        <v>14</v>
      </c>
    </row>
    <row r="53" spans="1:48" x14ac:dyDescent="0.15">
      <c r="A53" s="16"/>
      <c r="B53" s="11" t="s">
        <v>126</v>
      </c>
      <c r="C53" s="38"/>
      <c r="D53" s="38"/>
      <c r="E53" s="38"/>
      <c r="F53" s="5"/>
      <c r="G53" s="5"/>
      <c r="H53" s="39"/>
      <c r="I53" s="38"/>
      <c r="J53" s="38"/>
      <c r="K53" s="38"/>
      <c r="L53" s="39"/>
      <c r="M53" s="39"/>
      <c r="N53" s="39"/>
      <c r="O53" s="38"/>
      <c r="P53" s="38"/>
      <c r="Q53" s="38"/>
      <c r="R53" s="39"/>
      <c r="S53" s="39"/>
      <c r="T53" s="39"/>
      <c r="U53" s="38"/>
      <c r="V53" s="38"/>
      <c r="W53" s="38"/>
      <c r="X53" s="39"/>
      <c r="Y53" s="39"/>
      <c r="Z53" s="39"/>
      <c r="AA53" s="38"/>
      <c r="AB53" s="38"/>
      <c r="AC53" s="38"/>
      <c r="AD53" s="39"/>
      <c r="AE53" s="39"/>
      <c r="AF53" s="39"/>
      <c r="AG53" s="38"/>
      <c r="AH53" s="38">
        <v>3</v>
      </c>
      <c r="AI53" s="38"/>
      <c r="AJ53" s="39"/>
      <c r="AK53" s="39"/>
      <c r="AL53" s="39"/>
      <c r="AM53" s="38"/>
      <c r="AN53" s="38"/>
      <c r="AO53" s="38"/>
      <c r="AP53" s="39"/>
      <c r="AQ53" s="39"/>
      <c r="AR53" s="39"/>
      <c r="AV53" s="34">
        <f t="shared" si="1"/>
        <v>3</v>
      </c>
    </row>
    <row r="54" spans="1:48" x14ac:dyDescent="0.15">
      <c r="A54" s="16"/>
      <c r="B54" s="11" t="s">
        <v>129</v>
      </c>
      <c r="C54" s="38"/>
      <c r="D54" s="38"/>
      <c r="E54" s="38"/>
      <c r="F54" s="5"/>
      <c r="G54" s="5"/>
      <c r="H54" s="39"/>
      <c r="I54" s="38"/>
      <c r="J54" s="38"/>
      <c r="K54" s="38"/>
      <c r="L54" s="39"/>
      <c r="M54" s="39"/>
      <c r="N54" s="39"/>
      <c r="O54" s="38"/>
      <c r="P54" s="38"/>
      <c r="Q54" s="38"/>
      <c r="R54" s="39"/>
      <c r="S54" s="39"/>
      <c r="T54" s="39"/>
      <c r="U54" s="38"/>
      <c r="V54" s="38"/>
      <c r="W54" s="38"/>
      <c r="X54" s="39">
        <v>3</v>
      </c>
      <c r="Y54" s="39">
        <v>1</v>
      </c>
      <c r="Z54" s="39"/>
      <c r="AA54" s="38"/>
      <c r="AB54" s="38"/>
      <c r="AC54" s="38"/>
      <c r="AD54" s="39"/>
      <c r="AE54" s="39"/>
      <c r="AF54" s="39"/>
      <c r="AG54" s="38"/>
      <c r="AH54" s="38"/>
      <c r="AI54" s="38"/>
      <c r="AJ54" s="39"/>
      <c r="AK54" s="39"/>
      <c r="AL54" s="39"/>
      <c r="AM54" s="38"/>
      <c r="AN54" s="38"/>
      <c r="AO54" s="38"/>
      <c r="AP54" s="39"/>
      <c r="AQ54" s="39"/>
      <c r="AR54" s="39"/>
      <c r="AV54" s="34">
        <f t="shared" si="1"/>
        <v>4</v>
      </c>
    </row>
    <row r="55" spans="1:48" x14ac:dyDescent="0.15">
      <c r="A55" s="16"/>
      <c r="B55" s="11" t="s">
        <v>130</v>
      </c>
      <c r="C55" s="38"/>
      <c r="D55" s="38"/>
      <c r="E55" s="38"/>
      <c r="F55" s="5"/>
      <c r="G55" s="5"/>
      <c r="H55" s="39">
        <v>7</v>
      </c>
      <c r="I55" s="38"/>
      <c r="J55" s="38"/>
      <c r="K55" s="38"/>
      <c r="L55" s="39"/>
      <c r="M55" s="39"/>
      <c r="N55" s="39"/>
      <c r="O55" s="38"/>
      <c r="P55" s="38"/>
      <c r="Q55" s="38"/>
      <c r="R55" s="39"/>
      <c r="S55" s="39"/>
      <c r="T55" s="39"/>
      <c r="U55" s="38"/>
      <c r="V55" s="38"/>
      <c r="W55" s="38"/>
      <c r="X55" s="39"/>
      <c r="Y55" s="39"/>
      <c r="Z55" s="39"/>
      <c r="AA55" s="38"/>
      <c r="AB55" s="38"/>
      <c r="AC55" s="38"/>
      <c r="AD55" s="39"/>
      <c r="AE55" s="39"/>
      <c r="AF55" s="39"/>
      <c r="AG55" s="38"/>
      <c r="AH55" s="38"/>
      <c r="AI55" s="38"/>
      <c r="AJ55" s="39"/>
      <c r="AK55" s="39"/>
      <c r="AL55" s="39"/>
      <c r="AM55" s="38"/>
      <c r="AN55" s="38"/>
      <c r="AO55" s="38"/>
      <c r="AP55" s="39"/>
      <c r="AQ55" s="39"/>
      <c r="AR55" s="39"/>
      <c r="AV55" s="34">
        <f t="shared" si="1"/>
        <v>7</v>
      </c>
    </row>
    <row r="56" spans="1:48" x14ac:dyDescent="0.15">
      <c r="A56" s="16"/>
      <c r="B56" s="11" t="s">
        <v>118</v>
      </c>
      <c r="C56" s="38"/>
      <c r="D56" s="38"/>
      <c r="E56" s="38"/>
      <c r="F56" s="5"/>
      <c r="G56" s="5"/>
      <c r="H56" s="39"/>
      <c r="I56" s="38"/>
      <c r="J56" s="38"/>
      <c r="K56" s="38"/>
      <c r="L56" s="39"/>
      <c r="M56" s="39"/>
      <c r="N56" s="39"/>
      <c r="O56" s="38"/>
      <c r="P56" s="38"/>
      <c r="Q56" s="38"/>
      <c r="R56" s="39"/>
      <c r="S56" s="39"/>
      <c r="T56" s="39"/>
      <c r="U56" s="38"/>
      <c r="V56" s="38"/>
      <c r="W56" s="38"/>
      <c r="X56" s="39"/>
      <c r="Y56" s="39"/>
      <c r="Z56" s="39"/>
      <c r="AA56" s="38"/>
      <c r="AB56" s="38" t="s">
        <v>0</v>
      </c>
      <c r="AC56" s="38"/>
      <c r="AD56" s="39"/>
      <c r="AE56" s="39"/>
      <c r="AF56" s="39"/>
      <c r="AG56" s="38"/>
      <c r="AH56" s="38"/>
      <c r="AI56" s="38"/>
      <c r="AJ56" s="39"/>
      <c r="AK56" s="39"/>
      <c r="AL56" s="39"/>
      <c r="AM56" s="38"/>
      <c r="AN56" s="38"/>
      <c r="AO56" s="38"/>
      <c r="AP56" s="39"/>
      <c r="AQ56" s="39"/>
      <c r="AR56" s="39"/>
      <c r="AV56" s="34">
        <f t="shared" si="1"/>
        <v>0</v>
      </c>
    </row>
    <row r="57" spans="1:48" x14ac:dyDescent="0.15">
      <c r="A57" s="16"/>
      <c r="B57" s="11" t="s">
        <v>118</v>
      </c>
      <c r="C57" s="38"/>
      <c r="D57" s="38"/>
      <c r="E57" s="38"/>
      <c r="F57" s="5"/>
      <c r="G57" s="5"/>
      <c r="H57" s="39"/>
      <c r="I57" s="38"/>
      <c r="J57" s="38"/>
      <c r="K57" s="38"/>
      <c r="L57" s="39"/>
      <c r="M57" s="39"/>
      <c r="N57" s="39"/>
      <c r="O57" s="38"/>
      <c r="P57" s="38"/>
      <c r="Q57" s="38"/>
      <c r="R57" s="39"/>
      <c r="S57" s="39"/>
      <c r="T57" s="39"/>
      <c r="U57" s="38"/>
      <c r="V57" s="38"/>
      <c r="W57" s="38"/>
      <c r="X57" s="39"/>
      <c r="Y57" s="39"/>
      <c r="Z57" s="39"/>
      <c r="AA57" s="38"/>
      <c r="AB57" s="38"/>
      <c r="AC57" s="38"/>
      <c r="AD57" s="39"/>
      <c r="AE57" s="39"/>
      <c r="AF57" s="39"/>
      <c r="AG57" s="38"/>
      <c r="AH57" s="38"/>
      <c r="AI57" s="38"/>
      <c r="AJ57" s="39"/>
      <c r="AK57" s="39"/>
      <c r="AL57" s="39"/>
      <c r="AM57" s="38"/>
      <c r="AN57" s="38"/>
      <c r="AO57" s="38"/>
      <c r="AP57" s="39"/>
      <c r="AQ57" s="39"/>
      <c r="AR57" s="39"/>
      <c r="AV57" s="34">
        <f t="shared" si="1"/>
        <v>0</v>
      </c>
    </row>
    <row r="58" spans="1:48" x14ac:dyDescent="0.15">
      <c r="A58" s="16"/>
      <c r="B58" s="11" t="s">
        <v>118</v>
      </c>
      <c r="C58" s="38"/>
      <c r="D58" s="38"/>
      <c r="E58" s="38"/>
      <c r="F58" s="5"/>
      <c r="G58" s="5"/>
      <c r="H58" s="39"/>
      <c r="I58" s="38"/>
      <c r="J58" s="38"/>
      <c r="K58" s="38"/>
      <c r="L58" s="39"/>
      <c r="M58" s="39"/>
      <c r="N58" s="39"/>
      <c r="O58" s="38"/>
      <c r="P58" s="38"/>
      <c r="Q58" s="38"/>
      <c r="R58" s="39"/>
      <c r="S58" s="39"/>
      <c r="T58" s="39"/>
      <c r="U58" s="38"/>
      <c r="V58" s="38"/>
      <c r="W58" s="38"/>
      <c r="X58" s="39"/>
      <c r="Y58" s="39"/>
      <c r="Z58" s="39"/>
      <c r="AA58" s="38"/>
      <c r="AB58" s="38"/>
      <c r="AC58" s="38"/>
      <c r="AD58" s="39"/>
      <c r="AE58" s="39"/>
      <c r="AF58" s="39"/>
      <c r="AG58" s="38"/>
      <c r="AH58" s="38"/>
      <c r="AI58" s="38"/>
      <c r="AJ58" s="39"/>
      <c r="AK58" s="39"/>
      <c r="AL58" s="39"/>
      <c r="AM58" s="38"/>
      <c r="AN58" s="38"/>
      <c r="AO58" s="38"/>
      <c r="AP58" s="39"/>
      <c r="AQ58" s="39"/>
      <c r="AR58" s="39"/>
      <c r="AV58" s="34">
        <f t="shared" si="1"/>
        <v>0</v>
      </c>
    </row>
    <row r="59" spans="1:48" x14ac:dyDescent="0.15">
      <c r="B59" s="7">
        <f>COUNTA(B2:B58)</f>
        <v>56</v>
      </c>
      <c r="C59" s="9">
        <f t="shared" ref="C59:AR59" si="2">SUM(C3:C58)</f>
        <v>627</v>
      </c>
      <c r="D59" s="9">
        <f t="shared" si="2"/>
        <v>250</v>
      </c>
      <c r="E59" s="9">
        <f t="shared" si="2"/>
        <v>652</v>
      </c>
      <c r="F59" s="9">
        <f t="shared" si="2"/>
        <v>581</v>
      </c>
      <c r="G59" s="9">
        <f t="shared" si="2"/>
        <v>984</v>
      </c>
      <c r="H59" s="9">
        <f t="shared" si="2"/>
        <v>1176</v>
      </c>
      <c r="I59" s="9">
        <f t="shared" si="2"/>
        <v>946</v>
      </c>
      <c r="J59" s="9">
        <f t="shared" si="2"/>
        <v>395</v>
      </c>
      <c r="K59" s="9">
        <f t="shared" si="2"/>
        <v>93</v>
      </c>
      <c r="L59" s="9">
        <f t="shared" si="2"/>
        <v>120</v>
      </c>
      <c r="M59" s="9">
        <f t="shared" si="2"/>
        <v>410</v>
      </c>
      <c r="N59" s="9">
        <f t="shared" si="2"/>
        <v>66</v>
      </c>
      <c r="O59" s="9">
        <f t="shared" si="2"/>
        <v>223</v>
      </c>
      <c r="P59" s="9">
        <f t="shared" si="2"/>
        <v>1907</v>
      </c>
      <c r="Q59" s="9">
        <f t="shared" si="2"/>
        <v>150</v>
      </c>
      <c r="R59" s="9">
        <f t="shared" si="2"/>
        <v>373</v>
      </c>
      <c r="S59" s="9">
        <f t="shared" si="2"/>
        <v>1684</v>
      </c>
      <c r="T59" s="9">
        <f t="shared" si="2"/>
        <v>92</v>
      </c>
      <c r="U59" s="9">
        <f t="shared" si="2"/>
        <v>340</v>
      </c>
      <c r="V59" s="9">
        <f t="shared" si="2"/>
        <v>275</v>
      </c>
      <c r="W59" s="9">
        <f t="shared" si="2"/>
        <v>51</v>
      </c>
      <c r="X59" s="9">
        <f t="shared" si="2"/>
        <v>482</v>
      </c>
      <c r="Y59" s="9">
        <f t="shared" si="2"/>
        <v>527</v>
      </c>
      <c r="Z59" s="9">
        <f t="shared" si="2"/>
        <v>214</v>
      </c>
      <c r="AA59" s="9">
        <f t="shared" si="2"/>
        <v>949</v>
      </c>
      <c r="AB59" s="9">
        <f t="shared" si="2"/>
        <v>993</v>
      </c>
      <c r="AC59" s="9">
        <f t="shared" si="2"/>
        <v>180</v>
      </c>
      <c r="AD59" s="9">
        <f t="shared" si="2"/>
        <v>902</v>
      </c>
      <c r="AE59" s="9">
        <f t="shared" si="2"/>
        <v>205</v>
      </c>
      <c r="AF59" s="9">
        <f t="shared" si="2"/>
        <v>683</v>
      </c>
      <c r="AG59" s="9">
        <f t="shared" si="2"/>
        <v>344</v>
      </c>
      <c r="AH59" s="9">
        <f t="shared" si="2"/>
        <v>443</v>
      </c>
      <c r="AI59" s="9">
        <f t="shared" si="2"/>
        <v>569</v>
      </c>
      <c r="AJ59" s="9">
        <f t="shared" si="2"/>
        <v>411</v>
      </c>
      <c r="AK59" s="9">
        <f t="shared" si="2"/>
        <v>119</v>
      </c>
      <c r="AL59" s="9">
        <f t="shared" si="2"/>
        <v>173</v>
      </c>
      <c r="AM59" s="9">
        <f t="shared" si="2"/>
        <v>184</v>
      </c>
      <c r="AN59" s="9">
        <f t="shared" si="2"/>
        <v>1636</v>
      </c>
      <c r="AO59" s="9">
        <f t="shared" si="2"/>
        <v>156</v>
      </c>
      <c r="AP59" s="9">
        <f t="shared" si="2"/>
        <v>132</v>
      </c>
      <c r="AQ59" s="9">
        <f t="shared" si="2"/>
        <v>146</v>
      </c>
      <c r="AR59" s="9">
        <f t="shared" si="2"/>
        <v>131</v>
      </c>
      <c r="AS59" s="53">
        <f>SUM(C59:AR59)</f>
        <v>20974</v>
      </c>
      <c r="AT59" s="54"/>
      <c r="AU59" s="54"/>
      <c r="AV59" s="34">
        <f>SUM(AV3:AV58)</f>
        <v>20974</v>
      </c>
    </row>
    <row r="61" spans="1:48" x14ac:dyDescent="0.15">
      <c r="C61" s="41" t="s">
        <v>41</v>
      </c>
      <c r="D61" s="41"/>
      <c r="E61" s="41"/>
      <c r="F61" s="43" t="s">
        <v>42</v>
      </c>
      <c r="G61" s="43"/>
      <c r="H61" s="43"/>
      <c r="I61" s="41" t="s">
        <v>43</v>
      </c>
      <c r="J61" s="41"/>
      <c r="K61" s="41"/>
      <c r="L61" s="47" t="s">
        <v>44</v>
      </c>
      <c r="M61" s="48"/>
      <c r="N61" s="49"/>
      <c r="O61" s="41" t="s">
        <v>45</v>
      </c>
      <c r="P61" s="41"/>
      <c r="Q61" s="41"/>
      <c r="R61" s="43" t="s">
        <v>46</v>
      </c>
      <c r="S61" s="43"/>
      <c r="T61" s="43"/>
      <c r="U61" s="41" t="s">
        <v>47</v>
      </c>
      <c r="V61" s="41"/>
      <c r="W61" s="41"/>
      <c r="X61" s="43" t="s">
        <v>48</v>
      </c>
      <c r="Y61" s="43"/>
      <c r="Z61" s="43"/>
      <c r="AA61" s="41" t="s">
        <v>49</v>
      </c>
      <c r="AB61" s="41"/>
      <c r="AC61" s="41"/>
      <c r="AD61" s="43" t="s">
        <v>64</v>
      </c>
      <c r="AE61" s="43"/>
      <c r="AF61" s="43"/>
      <c r="AG61" s="41" t="s">
        <v>65</v>
      </c>
      <c r="AH61" s="41"/>
      <c r="AI61" s="41"/>
      <c r="AJ61" s="43" t="s">
        <v>66</v>
      </c>
      <c r="AK61" s="43"/>
      <c r="AL61" s="43"/>
      <c r="AM61" s="41" t="s">
        <v>67</v>
      </c>
      <c r="AN61" s="41"/>
      <c r="AO61" s="41"/>
      <c r="AP61" s="43" t="s">
        <v>68</v>
      </c>
      <c r="AQ61" s="43"/>
      <c r="AR61" s="43"/>
    </row>
    <row r="62" spans="1:48" x14ac:dyDescent="0.15">
      <c r="B62" s="11" t="str">
        <f>B3</f>
        <v>American elm</v>
      </c>
      <c r="C62" s="40">
        <f>SUM(C3:E3)</f>
        <v>55</v>
      </c>
      <c r="D62" s="41"/>
      <c r="E62" s="41"/>
      <c r="F62" s="40">
        <f t="shared" ref="F62" si="3">SUM(F3:H3)</f>
        <v>66</v>
      </c>
      <c r="G62" s="41"/>
      <c r="H62" s="41"/>
      <c r="I62" s="40">
        <f t="shared" ref="I62" si="4">SUM(I3:K3)</f>
        <v>60</v>
      </c>
      <c r="J62" s="41"/>
      <c r="K62" s="41"/>
      <c r="L62" s="40">
        <f t="shared" ref="L62" si="5">SUM(L3:N3)</f>
        <v>87</v>
      </c>
      <c r="M62" s="41"/>
      <c r="N62" s="41"/>
      <c r="O62" s="40">
        <f t="shared" ref="O62" si="6">SUM(O3:Q3)</f>
        <v>28</v>
      </c>
      <c r="P62" s="41"/>
      <c r="Q62" s="41"/>
      <c r="R62" s="40">
        <f t="shared" ref="R62" si="7">SUM(R3:T3)</f>
        <v>94</v>
      </c>
      <c r="S62" s="41"/>
      <c r="T62" s="41"/>
      <c r="U62" s="40">
        <f t="shared" ref="U62" si="8">SUM(U3:W3)</f>
        <v>43</v>
      </c>
      <c r="V62" s="41"/>
      <c r="W62" s="41"/>
      <c r="X62" s="40">
        <f t="shared" ref="X62" si="9">SUM(X3:Z3)</f>
        <v>16</v>
      </c>
      <c r="Y62" s="41"/>
      <c r="Z62" s="41"/>
      <c r="AA62" s="40">
        <f t="shared" ref="AA62" si="10">SUM(AA3:AC3)</f>
        <v>83</v>
      </c>
      <c r="AB62" s="41"/>
      <c r="AC62" s="41"/>
      <c r="AD62" s="40">
        <f t="shared" ref="AD62" si="11">SUM(AD3:AF3)</f>
        <v>101</v>
      </c>
      <c r="AE62" s="41"/>
      <c r="AF62" s="41"/>
      <c r="AG62" s="40">
        <f t="shared" ref="AG62" si="12">SUM(AG3:AI3)</f>
        <v>94</v>
      </c>
      <c r="AH62" s="41"/>
      <c r="AI62" s="41"/>
      <c r="AJ62" s="40">
        <f t="shared" ref="AJ62" si="13">SUM(AJ3:AL3)</f>
        <v>0</v>
      </c>
      <c r="AK62" s="41"/>
      <c r="AL62" s="41"/>
      <c r="AM62" s="40">
        <f t="shared" ref="AM62" si="14">SUM(AM3:AO3)</f>
        <v>132</v>
      </c>
      <c r="AN62" s="41"/>
      <c r="AO62" s="41"/>
      <c r="AP62" s="40">
        <f t="shared" ref="AP62" si="15">SUM(AP3:AR3)</f>
        <v>1</v>
      </c>
      <c r="AQ62" s="41"/>
      <c r="AR62" s="41"/>
    </row>
    <row r="63" spans="1:48" x14ac:dyDescent="0.15">
      <c r="B63" s="11" t="str">
        <f t="shared" ref="B63:B117" si="16">B4</f>
        <v>ash spp</v>
      </c>
      <c r="C63" s="40">
        <f t="shared" ref="C63:C92" si="17">SUM(C4:E4)</f>
        <v>42</v>
      </c>
      <c r="D63" s="41"/>
      <c r="E63" s="41"/>
      <c r="F63" s="42">
        <f t="shared" ref="F63:F92" si="18">SUM(F4:H4)</f>
        <v>136</v>
      </c>
      <c r="G63" s="43"/>
      <c r="H63" s="43"/>
      <c r="I63" s="40">
        <f t="shared" ref="I63:I92" si="19">SUM(I4:K4)</f>
        <v>24</v>
      </c>
      <c r="J63" s="41"/>
      <c r="K63" s="41"/>
      <c r="L63" s="44">
        <f t="shared" ref="L63:L92" si="20">SUM(L4:N4)</f>
        <v>4</v>
      </c>
      <c r="M63" s="45"/>
      <c r="N63" s="46"/>
      <c r="O63" s="40">
        <f t="shared" ref="O63:O92" si="21">SUM(O4:Q4)</f>
        <v>38</v>
      </c>
      <c r="P63" s="41"/>
      <c r="Q63" s="41"/>
      <c r="R63" s="42">
        <f t="shared" ref="R63:R92" si="22">SUM(R4:T4)</f>
        <v>2</v>
      </c>
      <c r="S63" s="43"/>
      <c r="T63" s="43"/>
      <c r="U63" s="40">
        <f t="shared" ref="U63:U92" si="23">SUM(U4:W4)</f>
        <v>4</v>
      </c>
      <c r="V63" s="41"/>
      <c r="W63" s="41"/>
      <c r="X63" s="42">
        <f t="shared" ref="X63:X92" si="24">SUM(X4:Z4)</f>
        <v>63</v>
      </c>
      <c r="Y63" s="43"/>
      <c r="Z63" s="43"/>
      <c r="AA63" s="40">
        <f t="shared" ref="AA63:AA92" si="25">SUM(AA4:AC4)</f>
        <v>165</v>
      </c>
      <c r="AB63" s="41"/>
      <c r="AC63" s="41"/>
      <c r="AD63" s="42">
        <f t="shared" ref="AD63:AD92" si="26">SUM(AD4:AF4)</f>
        <v>115</v>
      </c>
      <c r="AE63" s="43"/>
      <c r="AF63" s="43"/>
      <c r="AG63" s="40">
        <f t="shared" ref="AG63:AG92" si="27">SUM(AG4:AI4)</f>
        <v>43</v>
      </c>
      <c r="AH63" s="41"/>
      <c r="AI63" s="41"/>
      <c r="AJ63" s="42">
        <f t="shared" ref="AJ63:AJ92" si="28">SUM(AJ4:AL4)</f>
        <v>0</v>
      </c>
      <c r="AK63" s="43"/>
      <c r="AL63" s="43"/>
      <c r="AM63" s="40">
        <f t="shared" ref="AM63:AM92" si="29">SUM(AM4:AO4)</f>
        <v>225</v>
      </c>
      <c r="AN63" s="41"/>
      <c r="AO63" s="41"/>
      <c r="AP63" s="42">
        <f t="shared" ref="AP63:AP92" si="30">SUM(AP4:AR4)</f>
        <v>1</v>
      </c>
      <c r="AQ63" s="43"/>
      <c r="AR63" s="43"/>
    </row>
    <row r="64" spans="1:48" x14ac:dyDescent="0.15">
      <c r="B64" s="11" t="str">
        <f t="shared" si="16"/>
        <v>bald cypress</v>
      </c>
      <c r="C64" s="40">
        <f t="shared" si="17"/>
        <v>42</v>
      </c>
      <c r="D64" s="41"/>
      <c r="E64" s="41"/>
      <c r="F64" s="42">
        <f t="shared" si="18"/>
        <v>39</v>
      </c>
      <c r="G64" s="43"/>
      <c r="H64" s="43"/>
      <c r="I64" s="40">
        <f t="shared" si="19"/>
        <v>168</v>
      </c>
      <c r="J64" s="41"/>
      <c r="K64" s="41"/>
      <c r="L64" s="44">
        <f t="shared" si="20"/>
        <v>0</v>
      </c>
      <c r="M64" s="45"/>
      <c r="N64" s="46"/>
      <c r="O64" s="40">
        <f t="shared" si="21"/>
        <v>0</v>
      </c>
      <c r="P64" s="41"/>
      <c r="Q64" s="41"/>
      <c r="R64" s="42">
        <f t="shared" si="22"/>
        <v>132</v>
      </c>
      <c r="S64" s="43"/>
      <c r="T64" s="43"/>
      <c r="U64" s="40">
        <f t="shared" si="23"/>
        <v>0</v>
      </c>
      <c r="V64" s="41"/>
      <c r="W64" s="41"/>
      <c r="X64" s="42">
        <f t="shared" si="24"/>
        <v>12</v>
      </c>
      <c r="Y64" s="43"/>
      <c r="Z64" s="43"/>
      <c r="AA64" s="40">
        <f t="shared" si="25"/>
        <v>132</v>
      </c>
      <c r="AB64" s="41"/>
      <c r="AC64" s="41"/>
      <c r="AD64" s="42">
        <f t="shared" si="26"/>
        <v>17</v>
      </c>
      <c r="AE64" s="43"/>
      <c r="AF64" s="43"/>
      <c r="AG64" s="40">
        <f t="shared" si="27"/>
        <v>14</v>
      </c>
      <c r="AH64" s="41"/>
      <c r="AI64" s="41"/>
      <c r="AJ64" s="42">
        <f t="shared" si="28"/>
        <v>19</v>
      </c>
      <c r="AK64" s="43"/>
      <c r="AL64" s="43"/>
      <c r="AM64" s="40">
        <f t="shared" si="29"/>
        <v>47</v>
      </c>
      <c r="AN64" s="41"/>
      <c r="AO64" s="41"/>
      <c r="AP64" s="42">
        <f t="shared" si="30"/>
        <v>19</v>
      </c>
      <c r="AQ64" s="43"/>
      <c r="AR64" s="43"/>
    </row>
    <row r="65" spans="2:44" x14ac:dyDescent="0.15">
      <c r="B65" s="11" t="str">
        <f t="shared" si="16"/>
        <v>black walnut</v>
      </c>
      <c r="C65" s="40">
        <f t="shared" si="17"/>
        <v>0</v>
      </c>
      <c r="D65" s="41"/>
      <c r="E65" s="41"/>
      <c r="F65" s="42">
        <f t="shared" si="18"/>
        <v>2</v>
      </c>
      <c r="G65" s="43"/>
      <c r="H65" s="43"/>
      <c r="I65" s="40">
        <f t="shared" si="19"/>
        <v>2</v>
      </c>
      <c r="J65" s="41"/>
      <c r="K65" s="41"/>
      <c r="L65" s="44">
        <f t="shared" si="20"/>
        <v>30</v>
      </c>
      <c r="M65" s="45"/>
      <c r="N65" s="46"/>
      <c r="O65" s="40">
        <f t="shared" si="21"/>
        <v>0</v>
      </c>
      <c r="P65" s="41"/>
      <c r="Q65" s="41"/>
      <c r="R65" s="42">
        <f t="shared" si="22"/>
        <v>0</v>
      </c>
      <c r="S65" s="43"/>
      <c r="T65" s="43"/>
      <c r="U65" s="40">
        <f t="shared" si="23"/>
        <v>4</v>
      </c>
      <c r="V65" s="41"/>
      <c r="W65" s="41"/>
      <c r="X65" s="42">
        <f t="shared" si="24"/>
        <v>17</v>
      </c>
      <c r="Y65" s="43"/>
      <c r="Z65" s="43"/>
      <c r="AA65" s="40">
        <f t="shared" si="25"/>
        <v>7</v>
      </c>
      <c r="AB65" s="41"/>
      <c r="AC65" s="41"/>
      <c r="AD65" s="42">
        <f t="shared" si="26"/>
        <v>80</v>
      </c>
      <c r="AE65" s="43"/>
      <c r="AF65" s="43"/>
      <c r="AG65" s="40">
        <f t="shared" si="27"/>
        <v>10</v>
      </c>
      <c r="AH65" s="41"/>
      <c r="AI65" s="41"/>
      <c r="AJ65" s="42">
        <f t="shared" si="28"/>
        <v>0</v>
      </c>
      <c r="AK65" s="43"/>
      <c r="AL65" s="43"/>
      <c r="AM65" s="40">
        <f t="shared" si="29"/>
        <v>31</v>
      </c>
      <c r="AN65" s="41"/>
      <c r="AO65" s="41"/>
      <c r="AP65" s="42">
        <f t="shared" si="30"/>
        <v>0</v>
      </c>
      <c r="AQ65" s="43"/>
      <c r="AR65" s="43"/>
    </row>
    <row r="66" spans="2:44" x14ac:dyDescent="0.15">
      <c r="B66" s="11" t="str">
        <f t="shared" si="16"/>
        <v>black willow</v>
      </c>
      <c r="C66" s="40">
        <f t="shared" si="17"/>
        <v>1</v>
      </c>
      <c r="D66" s="41"/>
      <c r="E66" s="41"/>
      <c r="F66" s="42">
        <f t="shared" si="18"/>
        <v>6</v>
      </c>
      <c r="G66" s="43"/>
      <c r="H66" s="43"/>
      <c r="I66" s="40">
        <f t="shared" si="19"/>
        <v>31</v>
      </c>
      <c r="J66" s="41"/>
      <c r="K66" s="41"/>
      <c r="L66" s="44">
        <f t="shared" si="20"/>
        <v>1</v>
      </c>
      <c r="M66" s="45"/>
      <c r="N66" s="46"/>
      <c r="O66" s="40">
        <f t="shared" si="21"/>
        <v>9</v>
      </c>
      <c r="P66" s="41"/>
      <c r="Q66" s="41"/>
      <c r="R66" s="42">
        <f t="shared" si="22"/>
        <v>5</v>
      </c>
      <c r="S66" s="43"/>
      <c r="T66" s="43"/>
      <c r="U66" s="40">
        <f t="shared" si="23"/>
        <v>3</v>
      </c>
      <c r="V66" s="41"/>
      <c r="W66" s="41"/>
      <c r="X66" s="42">
        <f t="shared" si="24"/>
        <v>5</v>
      </c>
      <c r="Y66" s="43"/>
      <c r="Z66" s="43"/>
      <c r="AA66" s="40">
        <f t="shared" si="25"/>
        <v>98</v>
      </c>
      <c r="AB66" s="41"/>
      <c r="AC66" s="41"/>
      <c r="AD66" s="42">
        <f t="shared" si="26"/>
        <v>7</v>
      </c>
      <c r="AE66" s="43"/>
      <c r="AF66" s="43"/>
      <c r="AG66" s="40">
        <f t="shared" si="27"/>
        <v>0</v>
      </c>
      <c r="AH66" s="41"/>
      <c r="AI66" s="41"/>
      <c r="AJ66" s="42">
        <f t="shared" si="28"/>
        <v>18</v>
      </c>
      <c r="AK66" s="43"/>
      <c r="AL66" s="43"/>
      <c r="AM66" s="40">
        <f t="shared" si="29"/>
        <v>15</v>
      </c>
      <c r="AN66" s="41"/>
      <c r="AO66" s="41"/>
      <c r="AP66" s="42">
        <f t="shared" si="30"/>
        <v>0</v>
      </c>
      <c r="AQ66" s="43"/>
      <c r="AR66" s="43"/>
    </row>
    <row r="67" spans="2:44" x14ac:dyDescent="0.15">
      <c r="B67" s="11" t="str">
        <f t="shared" si="16"/>
        <v>bois d'arc</v>
      </c>
      <c r="C67" s="40">
        <f t="shared" si="17"/>
        <v>43</v>
      </c>
      <c r="D67" s="41"/>
      <c r="E67" s="41"/>
      <c r="F67" s="42">
        <f t="shared" si="18"/>
        <v>27</v>
      </c>
      <c r="G67" s="43"/>
      <c r="H67" s="43"/>
      <c r="I67" s="40">
        <f t="shared" si="19"/>
        <v>120</v>
      </c>
      <c r="J67" s="41"/>
      <c r="K67" s="41"/>
      <c r="L67" s="44">
        <f t="shared" si="20"/>
        <v>9</v>
      </c>
      <c r="M67" s="45"/>
      <c r="N67" s="46"/>
      <c r="O67" s="40">
        <f t="shared" si="21"/>
        <v>5</v>
      </c>
      <c r="P67" s="41"/>
      <c r="Q67" s="41"/>
      <c r="R67" s="42">
        <f t="shared" si="22"/>
        <v>8</v>
      </c>
      <c r="S67" s="43"/>
      <c r="T67" s="43"/>
      <c r="U67" s="40">
        <f t="shared" si="23"/>
        <v>32</v>
      </c>
      <c r="V67" s="41"/>
      <c r="W67" s="41"/>
      <c r="X67" s="42">
        <f t="shared" si="24"/>
        <v>33</v>
      </c>
      <c r="Y67" s="43"/>
      <c r="Z67" s="43"/>
      <c r="AA67" s="40">
        <f t="shared" si="25"/>
        <v>12</v>
      </c>
      <c r="AB67" s="41"/>
      <c r="AC67" s="41"/>
      <c r="AD67" s="42">
        <f t="shared" si="26"/>
        <v>36</v>
      </c>
      <c r="AE67" s="43"/>
      <c r="AF67" s="43"/>
      <c r="AG67" s="40">
        <f t="shared" si="27"/>
        <v>4</v>
      </c>
      <c r="AH67" s="41"/>
      <c r="AI67" s="41"/>
      <c r="AJ67" s="42">
        <f t="shared" si="28"/>
        <v>92</v>
      </c>
      <c r="AK67" s="43"/>
      <c r="AL67" s="43"/>
      <c r="AM67" s="40">
        <f t="shared" si="29"/>
        <v>54</v>
      </c>
      <c r="AN67" s="41"/>
      <c r="AO67" s="41"/>
      <c r="AP67" s="42">
        <f t="shared" si="30"/>
        <v>18</v>
      </c>
      <c r="AQ67" s="43"/>
      <c r="AR67" s="43"/>
    </row>
    <row r="68" spans="2:44" x14ac:dyDescent="0.15">
      <c r="B68" s="11" t="str">
        <f t="shared" si="16"/>
        <v>boxelder</v>
      </c>
      <c r="C68" s="40">
        <f t="shared" si="17"/>
        <v>0</v>
      </c>
      <c r="D68" s="41"/>
      <c r="E68" s="41"/>
      <c r="F68" s="42">
        <f t="shared" si="18"/>
        <v>6</v>
      </c>
      <c r="G68" s="43"/>
      <c r="H68" s="43"/>
      <c r="I68" s="40">
        <f t="shared" si="19"/>
        <v>16</v>
      </c>
      <c r="J68" s="41"/>
      <c r="K68" s="41"/>
      <c r="L68" s="44">
        <f t="shared" si="20"/>
        <v>0</v>
      </c>
      <c r="M68" s="45"/>
      <c r="N68" s="46"/>
      <c r="O68" s="40">
        <f t="shared" si="21"/>
        <v>9</v>
      </c>
      <c r="P68" s="41"/>
      <c r="Q68" s="41"/>
      <c r="R68" s="42">
        <f t="shared" si="22"/>
        <v>0</v>
      </c>
      <c r="S68" s="43"/>
      <c r="T68" s="43"/>
      <c r="U68" s="40">
        <f t="shared" si="23"/>
        <v>0</v>
      </c>
      <c r="V68" s="41"/>
      <c r="W68" s="41"/>
      <c r="X68" s="42">
        <f t="shared" si="24"/>
        <v>0</v>
      </c>
      <c r="Y68" s="43"/>
      <c r="Z68" s="43"/>
      <c r="AA68" s="40">
        <f t="shared" si="25"/>
        <v>38</v>
      </c>
      <c r="AB68" s="41"/>
      <c r="AC68" s="41"/>
      <c r="AD68" s="42">
        <f t="shared" si="26"/>
        <v>26</v>
      </c>
      <c r="AE68" s="43"/>
      <c r="AF68" s="43"/>
      <c r="AG68" s="40">
        <f t="shared" si="27"/>
        <v>12</v>
      </c>
      <c r="AH68" s="41"/>
      <c r="AI68" s="41"/>
      <c r="AJ68" s="42">
        <f t="shared" si="28"/>
        <v>0</v>
      </c>
      <c r="AK68" s="43"/>
      <c r="AL68" s="43"/>
      <c r="AM68" s="40">
        <f t="shared" si="29"/>
        <v>86</v>
      </c>
      <c r="AN68" s="41"/>
      <c r="AO68" s="41"/>
      <c r="AP68" s="42">
        <f t="shared" si="30"/>
        <v>0</v>
      </c>
      <c r="AQ68" s="43"/>
      <c r="AR68" s="43"/>
    </row>
    <row r="69" spans="2:44" x14ac:dyDescent="0.15">
      <c r="B69" s="11" t="str">
        <f t="shared" si="16"/>
        <v>bur oak</v>
      </c>
      <c r="C69" s="40">
        <f t="shared" si="17"/>
        <v>46</v>
      </c>
      <c r="D69" s="41"/>
      <c r="E69" s="41"/>
      <c r="F69" s="42">
        <f t="shared" si="18"/>
        <v>51</v>
      </c>
      <c r="G69" s="43"/>
      <c r="H69" s="43"/>
      <c r="I69" s="40">
        <f t="shared" si="19"/>
        <v>32</v>
      </c>
      <c r="J69" s="41"/>
      <c r="K69" s="41"/>
      <c r="L69" s="44">
        <f t="shared" si="20"/>
        <v>1</v>
      </c>
      <c r="M69" s="45"/>
      <c r="N69" s="46"/>
      <c r="O69" s="40">
        <f t="shared" si="21"/>
        <v>5</v>
      </c>
      <c r="P69" s="41"/>
      <c r="Q69" s="41"/>
      <c r="R69" s="42">
        <f t="shared" si="22"/>
        <v>12</v>
      </c>
      <c r="S69" s="43"/>
      <c r="T69" s="43"/>
      <c r="U69" s="40">
        <f t="shared" si="23"/>
        <v>0</v>
      </c>
      <c r="V69" s="41"/>
      <c r="W69" s="41"/>
      <c r="X69" s="42">
        <f t="shared" si="24"/>
        <v>5</v>
      </c>
      <c r="Y69" s="43"/>
      <c r="Z69" s="43"/>
      <c r="AA69" s="40">
        <f t="shared" si="25"/>
        <v>29</v>
      </c>
      <c r="AB69" s="41"/>
      <c r="AC69" s="41"/>
      <c r="AD69" s="42">
        <f t="shared" si="26"/>
        <v>22</v>
      </c>
      <c r="AE69" s="43"/>
      <c r="AF69" s="43"/>
      <c r="AG69" s="40">
        <f t="shared" si="27"/>
        <v>26</v>
      </c>
      <c r="AH69" s="41"/>
      <c r="AI69" s="41"/>
      <c r="AJ69" s="42">
        <f t="shared" si="28"/>
        <v>14</v>
      </c>
      <c r="AK69" s="43"/>
      <c r="AL69" s="43"/>
      <c r="AM69" s="40">
        <f t="shared" si="29"/>
        <v>93</v>
      </c>
      <c r="AN69" s="41"/>
      <c r="AO69" s="41"/>
      <c r="AP69" s="42">
        <f t="shared" si="30"/>
        <v>2</v>
      </c>
      <c r="AQ69" s="43"/>
      <c r="AR69" s="43"/>
    </row>
    <row r="70" spans="2:44" x14ac:dyDescent="0.15">
      <c r="B70" s="11" t="str">
        <f t="shared" si="16"/>
        <v>catalpa</v>
      </c>
      <c r="C70" s="40">
        <f t="shared" si="17"/>
        <v>1</v>
      </c>
      <c r="D70" s="41"/>
      <c r="E70" s="41"/>
      <c r="F70" s="42">
        <f t="shared" si="18"/>
        <v>1</v>
      </c>
      <c r="G70" s="43"/>
      <c r="H70" s="43"/>
      <c r="I70" s="40">
        <f t="shared" si="19"/>
        <v>1</v>
      </c>
      <c r="J70" s="41"/>
      <c r="K70" s="41"/>
      <c r="L70" s="44">
        <f t="shared" si="20"/>
        <v>0</v>
      </c>
      <c r="M70" s="45"/>
      <c r="N70" s="46"/>
      <c r="O70" s="40">
        <f t="shared" si="21"/>
        <v>2</v>
      </c>
      <c r="P70" s="41"/>
      <c r="Q70" s="41"/>
      <c r="R70" s="42">
        <f t="shared" si="22"/>
        <v>0</v>
      </c>
      <c r="S70" s="43"/>
      <c r="T70" s="43"/>
      <c r="U70" s="40">
        <f t="shared" si="23"/>
        <v>0</v>
      </c>
      <c r="V70" s="41"/>
      <c r="W70" s="41"/>
      <c r="X70" s="42">
        <f t="shared" si="24"/>
        <v>2</v>
      </c>
      <c r="Y70" s="43"/>
      <c r="Z70" s="43"/>
      <c r="AA70" s="40">
        <f t="shared" si="25"/>
        <v>0</v>
      </c>
      <c r="AB70" s="41"/>
      <c r="AC70" s="41"/>
      <c r="AD70" s="42">
        <f t="shared" si="26"/>
        <v>0</v>
      </c>
      <c r="AE70" s="43"/>
      <c r="AF70" s="43"/>
      <c r="AG70" s="40">
        <f t="shared" si="27"/>
        <v>0</v>
      </c>
      <c r="AH70" s="41"/>
      <c r="AI70" s="41"/>
      <c r="AJ70" s="42">
        <f t="shared" si="28"/>
        <v>0</v>
      </c>
      <c r="AK70" s="43"/>
      <c r="AL70" s="43"/>
      <c r="AM70" s="40">
        <f t="shared" si="29"/>
        <v>2</v>
      </c>
      <c r="AN70" s="41"/>
      <c r="AO70" s="41"/>
      <c r="AP70" s="42">
        <f t="shared" si="30"/>
        <v>0</v>
      </c>
      <c r="AQ70" s="43"/>
      <c r="AR70" s="43"/>
    </row>
    <row r="71" spans="2:44" x14ac:dyDescent="0.15">
      <c r="B71" s="11" t="str">
        <f t="shared" si="16"/>
        <v>cedar elm</v>
      </c>
      <c r="C71" s="40">
        <f t="shared" si="17"/>
        <v>223</v>
      </c>
      <c r="D71" s="41"/>
      <c r="E71" s="41"/>
      <c r="F71" s="42">
        <f t="shared" si="18"/>
        <v>454</v>
      </c>
      <c r="G71" s="43"/>
      <c r="H71" s="43"/>
      <c r="I71" s="40">
        <f t="shared" si="19"/>
        <v>348</v>
      </c>
      <c r="J71" s="41"/>
      <c r="K71" s="41"/>
      <c r="L71" s="44">
        <f t="shared" si="20"/>
        <v>75</v>
      </c>
      <c r="M71" s="45"/>
      <c r="N71" s="46"/>
      <c r="O71" s="40">
        <f t="shared" si="21"/>
        <v>140</v>
      </c>
      <c r="P71" s="41"/>
      <c r="Q71" s="41"/>
      <c r="R71" s="42">
        <f t="shared" si="22"/>
        <v>101</v>
      </c>
      <c r="S71" s="43"/>
      <c r="T71" s="43"/>
      <c r="U71" s="40">
        <f t="shared" si="23"/>
        <v>37</v>
      </c>
      <c r="V71" s="41"/>
      <c r="W71" s="41"/>
      <c r="X71" s="42">
        <f t="shared" si="24"/>
        <v>119</v>
      </c>
      <c r="Y71" s="43"/>
      <c r="Z71" s="43"/>
      <c r="AA71" s="40">
        <f t="shared" si="25"/>
        <v>82</v>
      </c>
      <c r="AB71" s="41"/>
      <c r="AC71" s="41"/>
      <c r="AD71" s="42">
        <f t="shared" si="26"/>
        <v>233</v>
      </c>
      <c r="AE71" s="43"/>
      <c r="AF71" s="43"/>
      <c r="AG71" s="40">
        <f t="shared" si="27"/>
        <v>365</v>
      </c>
      <c r="AH71" s="41"/>
      <c r="AI71" s="41"/>
      <c r="AJ71" s="42">
        <f t="shared" si="28"/>
        <v>137</v>
      </c>
      <c r="AK71" s="43"/>
      <c r="AL71" s="43"/>
      <c r="AM71" s="40">
        <f t="shared" si="29"/>
        <v>245</v>
      </c>
      <c r="AN71" s="41"/>
      <c r="AO71" s="41"/>
      <c r="AP71" s="42">
        <f t="shared" si="30"/>
        <v>10</v>
      </c>
      <c r="AQ71" s="43"/>
      <c r="AR71" s="43"/>
    </row>
    <row r="72" spans="2:44" x14ac:dyDescent="0.15">
      <c r="B72" s="11" t="str">
        <f t="shared" si="16"/>
        <v>chinaberry</v>
      </c>
      <c r="C72" s="40">
        <f t="shared" si="17"/>
        <v>17</v>
      </c>
      <c r="D72" s="41"/>
      <c r="E72" s="41"/>
      <c r="F72" s="42">
        <f t="shared" si="18"/>
        <v>16</v>
      </c>
      <c r="G72" s="43"/>
      <c r="H72" s="43"/>
      <c r="I72" s="40">
        <f t="shared" si="19"/>
        <v>70</v>
      </c>
      <c r="J72" s="41"/>
      <c r="K72" s="41"/>
      <c r="L72" s="44">
        <f t="shared" si="20"/>
        <v>7</v>
      </c>
      <c r="M72" s="45"/>
      <c r="N72" s="46"/>
      <c r="O72" s="40">
        <f t="shared" si="21"/>
        <v>3</v>
      </c>
      <c r="P72" s="41"/>
      <c r="Q72" s="41"/>
      <c r="R72" s="42">
        <f t="shared" si="22"/>
        <v>3</v>
      </c>
      <c r="S72" s="43"/>
      <c r="T72" s="43"/>
      <c r="U72" s="40">
        <f t="shared" si="23"/>
        <v>0</v>
      </c>
      <c r="V72" s="41"/>
      <c r="W72" s="41"/>
      <c r="X72" s="42">
        <f t="shared" si="24"/>
        <v>17</v>
      </c>
      <c r="Y72" s="43"/>
      <c r="Z72" s="43"/>
      <c r="AA72" s="40">
        <f t="shared" si="25"/>
        <v>26</v>
      </c>
      <c r="AB72" s="41"/>
      <c r="AC72" s="41"/>
      <c r="AD72" s="42">
        <f t="shared" si="26"/>
        <v>133</v>
      </c>
      <c r="AE72" s="43"/>
      <c r="AF72" s="43"/>
      <c r="AG72" s="40">
        <f t="shared" si="27"/>
        <v>40</v>
      </c>
      <c r="AH72" s="41"/>
      <c r="AI72" s="41"/>
      <c r="AJ72" s="42">
        <f t="shared" si="28"/>
        <v>1</v>
      </c>
      <c r="AK72" s="43"/>
      <c r="AL72" s="43"/>
      <c r="AM72" s="40">
        <f t="shared" si="29"/>
        <v>118</v>
      </c>
      <c r="AN72" s="41"/>
      <c r="AO72" s="41"/>
      <c r="AP72" s="42">
        <f t="shared" si="30"/>
        <v>0</v>
      </c>
      <c r="AQ72" s="43"/>
      <c r="AR72" s="43"/>
    </row>
    <row r="73" spans="2:44" x14ac:dyDescent="0.15">
      <c r="B73" s="11" t="str">
        <f t="shared" si="16"/>
        <v>Chinese pistache</v>
      </c>
      <c r="C73" s="40">
        <f t="shared" si="17"/>
        <v>9</v>
      </c>
      <c r="D73" s="41"/>
      <c r="E73" s="41"/>
      <c r="F73" s="42">
        <f t="shared" si="18"/>
        <v>17</v>
      </c>
      <c r="G73" s="43"/>
      <c r="H73" s="43"/>
      <c r="I73" s="40">
        <f t="shared" si="19"/>
        <v>27</v>
      </c>
      <c r="J73" s="41"/>
      <c r="K73" s="41"/>
      <c r="L73" s="44">
        <f t="shared" si="20"/>
        <v>0</v>
      </c>
      <c r="M73" s="45"/>
      <c r="N73" s="46"/>
      <c r="O73" s="40">
        <f t="shared" si="21"/>
        <v>34</v>
      </c>
      <c r="P73" s="41"/>
      <c r="Q73" s="41"/>
      <c r="R73" s="42">
        <f t="shared" si="22"/>
        <v>63</v>
      </c>
      <c r="S73" s="43"/>
      <c r="T73" s="43"/>
      <c r="U73" s="40">
        <f t="shared" si="23"/>
        <v>10</v>
      </c>
      <c r="V73" s="41"/>
      <c r="W73" s="41"/>
      <c r="X73" s="42">
        <f t="shared" si="24"/>
        <v>31</v>
      </c>
      <c r="Y73" s="43"/>
      <c r="Z73" s="43"/>
      <c r="AA73" s="40">
        <f t="shared" si="25"/>
        <v>25</v>
      </c>
      <c r="AB73" s="41"/>
      <c r="AC73" s="41"/>
      <c r="AD73" s="42">
        <f t="shared" si="26"/>
        <v>18</v>
      </c>
      <c r="AE73" s="43"/>
      <c r="AF73" s="43"/>
      <c r="AG73" s="40">
        <f t="shared" si="27"/>
        <v>66</v>
      </c>
      <c r="AH73" s="41"/>
      <c r="AI73" s="41"/>
      <c r="AJ73" s="42">
        <f t="shared" si="28"/>
        <v>0</v>
      </c>
      <c r="AK73" s="43"/>
      <c r="AL73" s="43"/>
      <c r="AM73" s="40">
        <f t="shared" si="29"/>
        <v>48</v>
      </c>
      <c r="AN73" s="41"/>
      <c r="AO73" s="41"/>
      <c r="AP73" s="42">
        <f t="shared" si="30"/>
        <v>14</v>
      </c>
      <c r="AQ73" s="43"/>
      <c r="AR73" s="43"/>
    </row>
    <row r="74" spans="2:44" x14ac:dyDescent="0.15">
      <c r="B74" s="11" t="str">
        <f t="shared" si="16"/>
        <v>Chinese tallow</v>
      </c>
      <c r="C74" s="40">
        <f t="shared" si="17"/>
        <v>6</v>
      </c>
      <c r="D74" s="41"/>
      <c r="E74" s="41"/>
      <c r="F74" s="42">
        <f t="shared" si="18"/>
        <v>1</v>
      </c>
      <c r="G74" s="43"/>
      <c r="H74" s="43"/>
      <c r="I74" s="40">
        <f t="shared" si="19"/>
        <v>0</v>
      </c>
      <c r="J74" s="41"/>
      <c r="K74" s="41"/>
      <c r="L74" s="44">
        <f t="shared" si="20"/>
        <v>0</v>
      </c>
      <c r="M74" s="45"/>
      <c r="N74" s="46"/>
      <c r="O74" s="40">
        <f t="shared" si="21"/>
        <v>1</v>
      </c>
      <c r="P74" s="41"/>
      <c r="Q74" s="41"/>
      <c r="R74" s="42">
        <f t="shared" si="22"/>
        <v>0</v>
      </c>
      <c r="S74" s="43"/>
      <c r="T74" s="43"/>
      <c r="U74" s="40">
        <f t="shared" si="23"/>
        <v>0</v>
      </c>
      <c r="V74" s="41"/>
      <c r="W74" s="41"/>
      <c r="X74" s="42">
        <f t="shared" si="24"/>
        <v>1</v>
      </c>
      <c r="Y74" s="43"/>
      <c r="Z74" s="43"/>
      <c r="AA74" s="40">
        <f t="shared" si="25"/>
        <v>28</v>
      </c>
      <c r="AB74" s="41"/>
      <c r="AC74" s="41"/>
      <c r="AD74" s="42">
        <f t="shared" si="26"/>
        <v>4</v>
      </c>
      <c r="AE74" s="43"/>
      <c r="AF74" s="43"/>
      <c r="AG74" s="40">
        <f t="shared" si="27"/>
        <v>0</v>
      </c>
      <c r="AH74" s="41"/>
      <c r="AI74" s="41"/>
      <c r="AJ74" s="42">
        <f t="shared" si="28"/>
        <v>0</v>
      </c>
      <c r="AK74" s="43"/>
      <c r="AL74" s="43"/>
      <c r="AM74" s="40">
        <f t="shared" si="29"/>
        <v>7</v>
      </c>
      <c r="AN74" s="41"/>
      <c r="AO74" s="41"/>
      <c r="AP74" s="42">
        <f t="shared" si="30"/>
        <v>0</v>
      </c>
      <c r="AQ74" s="43"/>
      <c r="AR74" s="43"/>
    </row>
    <row r="75" spans="2:44" x14ac:dyDescent="0.15">
      <c r="B75" s="11" t="str">
        <f t="shared" si="16"/>
        <v>chinkapin oak</v>
      </c>
      <c r="C75" s="40">
        <f t="shared" si="17"/>
        <v>31</v>
      </c>
      <c r="D75" s="41"/>
      <c r="E75" s="41"/>
      <c r="F75" s="42">
        <f t="shared" si="18"/>
        <v>16</v>
      </c>
      <c r="G75" s="43"/>
      <c r="H75" s="43"/>
      <c r="I75" s="40">
        <f t="shared" si="19"/>
        <v>2</v>
      </c>
      <c r="J75" s="41"/>
      <c r="K75" s="41"/>
      <c r="L75" s="44">
        <f t="shared" si="20"/>
        <v>0</v>
      </c>
      <c r="M75" s="45"/>
      <c r="N75" s="46"/>
      <c r="O75" s="40">
        <f t="shared" si="21"/>
        <v>24</v>
      </c>
      <c r="P75" s="41"/>
      <c r="Q75" s="41"/>
      <c r="R75" s="42">
        <f t="shared" si="22"/>
        <v>1</v>
      </c>
      <c r="S75" s="43"/>
      <c r="T75" s="43"/>
      <c r="U75" s="40">
        <f t="shared" si="23"/>
        <v>0</v>
      </c>
      <c r="V75" s="41"/>
      <c r="W75" s="41"/>
      <c r="X75" s="42">
        <f t="shared" si="24"/>
        <v>0</v>
      </c>
      <c r="Y75" s="43"/>
      <c r="Z75" s="43"/>
      <c r="AA75" s="40">
        <f t="shared" si="25"/>
        <v>25</v>
      </c>
      <c r="AB75" s="41"/>
      <c r="AC75" s="41"/>
      <c r="AD75" s="42">
        <f t="shared" si="26"/>
        <v>48</v>
      </c>
      <c r="AE75" s="43"/>
      <c r="AF75" s="43"/>
      <c r="AG75" s="40">
        <f t="shared" si="27"/>
        <v>29</v>
      </c>
      <c r="AH75" s="41"/>
      <c r="AI75" s="41"/>
      <c r="AJ75" s="42">
        <f t="shared" si="28"/>
        <v>4</v>
      </c>
      <c r="AK75" s="43"/>
      <c r="AL75" s="43"/>
      <c r="AM75" s="40">
        <f t="shared" si="29"/>
        <v>1</v>
      </c>
      <c r="AN75" s="41"/>
      <c r="AO75" s="41"/>
      <c r="AP75" s="42">
        <f t="shared" si="30"/>
        <v>12</v>
      </c>
      <c r="AQ75" s="43"/>
      <c r="AR75" s="43"/>
    </row>
    <row r="76" spans="2:44" x14ac:dyDescent="0.15">
      <c r="B76" s="11" t="str">
        <f t="shared" si="16"/>
        <v>chittamwood</v>
      </c>
      <c r="C76" s="40">
        <f t="shared" si="17"/>
        <v>10</v>
      </c>
      <c r="D76" s="41"/>
      <c r="E76" s="41"/>
      <c r="F76" s="42">
        <f t="shared" si="18"/>
        <v>59</v>
      </c>
      <c r="G76" s="43"/>
      <c r="H76" s="43"/>
      <c r="I76" s="40">
        <f t="shared" si="19"/>
        <v>5</v>
      </c>
      <c r="J76" s="41"/>
      <c r="K76" s="41"/>
      <c r="L76" s="44">
        <f t="shared" si="20"/>
        <v>0</v>
      </c>
      <c r="M76" s="45"/>
      <c r="N76" s="46"/>
      <c r="O76" s="40">
        <f t="shared" si="21"/>
        <v>1</v>
      </c>
      <c r="P76" s="41"/>
      <c r="Q76" s="41"/>
      <c r="R76" s="42">
        <f t="shared" si="22"/>
        <v>0</v>
      </c>
      <c r="S76" s="43"/>
      <c r="T76" s="43"/>
      <c r="U76" s="40">
        <f t="shared" si="23"/>
        <v>0</v>
      </c>
      <c r="V76" s="41"/>
      <c r="W76" s="41"/>
      <c r="X76" s="42">
        <f t="shared" si="24"/>
        <v>2</v>
      </c>
      <c r="Y76" s="43"/>
      <c r="Z76" s="43"/>
      <c r="AA76" s="40">
        <f t="shared" si="25"/>
        <v>31</v>
      </c>
      <c r="AB76" s="41"/>
      <c r="AC76" s="41"/>
      <c r="AD76" s="42">
        <f t="shared" si="26"/>
        <v>16</v>
      </c>
      <c r="AE76" s="43"/>
      <c r="AF76" s="43"/>
      <c r="AG76" s="40">
        <f t="shared" si="27"/>
        <v>23</v>
      </c>
      <c r="AH76" s="41"/>
      <c r="AI76" s="41"/>
      <c r="AJ76" s="42">
        <f t="shared" si="28"/>
        <v>3</v>
      </c>
      <c r="AK76" s="43"/>
      <c r="AL76" s="43"/>
      <c r="AM76" s="40">
        <f t="shared" si="29"/>
        <v>6</v>
      </c>
      <c r="AN76" s="41"/>
      <c r="AO76" s="41"/>
      <c r="AP76" s="42">
        <f t="shared" si="30"/>
        <v>2</v>
      </c>
      <c r="AQ76" s="43"/>
      <c r="AR76" s="43"/>
    </row>
    <row r="77" spans="2:44" x14ac:dyDescent="0.15">
      <c r="B77" s="11" t="str">
        <f t="shared" si="16"/>
        <v>cottonwood</v>
      </c>
      <c r="C77" s="40">
        <f t="shared" si="17"/>
        <v>20</v>
      </c>
      <c r="D77" s="41"/>
      <c r="E77" s="41"/>
      <c r="F77" s="42">
        <f t="shared" si="18"/>
        <v>11</v>
      </c>
      <c r="G77" s="43"/>
      <c r="H77" s="43"/>
      <c r="I77" s="40">
        <f t="shared" si="19"/>
        <v>11</v>
      </c>
      <c r="J77" s="41"/>
      <c r="K77" s="41"/>
      <c r="L77" s="44">
        <f t="shared" si="20"/>
        <v>4</v>
      </c>
      <c r="M77" s="45"/>
      <c r="N77" s="46"/>
      <c r="O77" s="40">
        <f t="shared" si="21"/>
        <v>2</v>
      </c>
      <c r="P77" s="41"/>
      <c r="Q77" s="41"/>
      <c r="R77" s="42">
        <f t="shared" si="22"/>
        <v>25</v>
      </c>
      <c r="S77" s="43"/>
      <c r="T77" s="43"/>
      <c r="U77" s="40">
        <f t="shared" si="23"/>
        <v>0</v>
      </c>
      <c r="V77" s="41"/>
      <c r="W77" s="41"/>
      <c r="X77" s="42">
        <f t="shared" si="24"/>
        <v>16</v>
      </c>
      <c r="Y77" s="43"/>
      <c r="Z77" s="43"/>
      <c r="AA77" s="40">
        <f t="shared" si="25"/>
        <v>72</v>
      </c>
      <c r="AB77" s="41"/>
      <c r="AC77" s="41"/>
      <c r="AD77" s="42">
        <f t="shared" si="26"/>
        <v>14</v>
      </c>
      <c r="AE77" s="43"/>
      <c r="AF77" s="43"/>
      <c r="AG77" s="40">
        <f t="shared" si="27"/>
        <v>0</v>
      </c>
      <c r="AH77" s="41"/>
      <c r="AI77" s="41"/>
      <c r="AJ77" s="42">
        <f t="shared" si="28"/>
        <v>9</v>
      </c>
      <c r="AK77" s="43"/>
      <c r="AL77" s="43"/>
      <c r="AM77" s="40">
        <f t="shared" si="29"/>
        <v>24</v>
      </c>
      <c r="AN77" s="41"/>
      <c r="AO77" s="41"/>
      <c r="AP77" s="42">
        <f t="shared" si="30"/>
        <v>0</v>
      </c>
      <c r="AQ77" s="43"/>
      <c r="AR77" s="43"/>
    </row>
    <row r="78" spans="2:44" x14ac:dyDescent="0.15">
      <c r="B78" s="11" t="str">
        <f t="shared" si="16"/>
        <v>crepemyrtle</v>
      </c>
      <c r="C78" s="40">
        <f t="shared" si="17"/>
        <v>70</v>
      </c>
      <c r="D78" s="41"/>
      <c r="E78" s="41"/>
      <c r="F78" s="42">
        <f t="shared" si="18"/>
        <v>170</v>
      </c>
      <c r="G78" s="43"/>
      <c r="H78" s="43"/>
      <c r="I78" s="40">
        <f t="shared" si="19"/>
        <v>23</v>
      </c>
      <c r="J78" s="41"/>
      <c r="K78" s="41"/>
      <c r="L78" s="44">
        <f t="shared" si="20"/>
        <v>30</v>
      </c>
      <c r="M78" s="45"/>
      <c r="N78" s="46"/>
      <c r="O78" s="40">
        <f t="shared" si="21"/>
        <v>170</v>
      </c>
      <c r="P78" s="41"/>
      <c r="Q78" s="41"/>
      <c r="R78" s="42">
        <f t="shared" si="22"/>
        <v>593</v>
      </c>
      <c r="S78" s="43"/>
      <c r="T78" s="43"/>
      <c r="U78" s="40">
        <f t="shared" si="23"/>
        <v>44</v>
      </c>
      <c r="V78" s="41"/>
      <c r="W78" s="41"/>
      <c r="X78" s="42">
        <f t="shared" si="24"/>
        <v>44</v>
      </c>
      <c r="Y78" s="43"/>
      <c r="Z78" s="43"/>
      <c r="AA78" s="40">
        <f t="shared" si="25"/>
        <v>166</v>
      </c>
      <c r="AB78" s="41"/>
      <c r="AC78" s="41"/>
      <c r="AD78" s="42">
        <f t="shared" si="26"/>
        <v>10</v>
      </c>
      <c r="AE78" s="43"/>
      <c r="AF78" s="43"/>
      <c r="AG78" s="40">
        <f t="shared" si="27"/>
        <v>39</v>
      </c>
      <c r="AH78" s="41"/>
      <c r="AI78" s="41"/>
      <c r="AJ78" s="42">
        <f t="shared" si="28"/>
        <v>25</v>
      </c>
      <c r="AK78" s="43"/>
      <c r="AL78" s="43"/>
      <c r="AM78" s="40">
        <f t="shared" si="29"/>
        <v>137</v>
      </c>
      <c r="AN78" s="41"/>
      <c r="AO78" s="41"/>
      <c r="AP78" s="42">
        <f t="shared" si="30"/>
        <v>61</v>
      </c>
      <c r="AQ78" s="43"/>
      <c r="AR78" s="43"/>
    </row>
    <row r="79" spans="2:44" x14ac:dyDescent="0.15">
      <c r="B79" s="11" t="str">
        <f t="shared" si="16"/>
        <v>deodor cedar</v>
      </c>
      <c r="C79" s="40">
        <f t="shared" si="17"/>
        <v>9</v>
      </c>
      <c r="D79" s="41"/>
      <c r="E79" s="41"/>
      <c r="F79" s="42">
        <f t="shared" si="18"/>
        <v>0</v>
      </c>
      <c r="G79" s="43"/>
      <c r="H79" s="43"/>
      <c r="I79" s="40">
        <f t="shared" si="19"/>
        <v>0</v>
      </c>
      <c r="J79" s="41"/>
      <c r="K79" s="41"/>
      <c r="L79" s="44">
        <f t="shared" si="20"/>
        <v>0</v>
      </c>
      <c r="M79" s="45"/>
      <c r="N79" s="46"/>
      <c r="O79" s="40">
        <f t="shared" si="21"/>
        <v>5</v>
      </c>
      <c r="P79" s="41"/>
      <c r="Q79" s="41"/>
      <c r="R79" s="42">
        <f t="shared" si="22"/>
        <v>0</v>
      </c>
      <c r="S79" s="43"/>
      <c r="T79" s="43"/>
      <c r="U79" s="40">
        <f t="shared" si="23"/>
        <v>1</v>
      </c>
      <c r="V79" s="41"/>
      <c r="W79" s="41"/>
      <c r="X79" s="42">
        <f t="shared" si="24"/>
        <v>2</v>
      </c>
      <c r="Y79" s="43"/>
      <c r="Z79" s="43"/>
      <c r="AA79" s="40">
        <f t="shared" si="25"/>
        <v>0</v>
      </c>
      <c r="AB79" s="41"/>
      <c r="AC79" s="41"/>
      <c r="AD79" s="42">
        <f t="shared" si="26"/>
        <v>0</v>
      </c>
      <c r="AE79" s="43"/>
      <c r="AF79" s="43"/>
      <c r="AG79" s="40">
        <f t="shared" si="27"/>
        <v>0</v>
      </c>
      <c r="AH79" s="41"/>
      <c r="AI79" s="41"/>
      <c r="AJ79" s="42">
        <f t="shared" si="28"/>
        <v>0</v>
      </c>
      <c r="AK79" s="43"/>
      <c r="AL79" s="43"/>
      <c r="AM79" s="40">
        <f t="shared" si="29"/>
        <v>0</v>
      </c>
      <c r="AN79" s="41"/>
      <c r="AO79" s="41"/>
      <c r="AP79" s="42">
        <f t="shared" si="30"/>
        <v>0</v>
      </c>
      <c r="AQ79" s="43"/>
      <c r="AR79" s="43"/>
    </row>
    <row r="80" spans="2:44" x14ac:dyDescent="0.15">
      <c r="B80" s="11" t="str">
        <f t="shared" si="16"/>
        <v>desert willow</v>
      </c>
      <c r="C80" s="40">
        <f t="shared" si="17"/>
        <v>18</v>
      </c>
      <c r="D80" s="41"/>
      <c r="E80" s="41"/>
      <c r="F80" s="42">
        <f t="shared" si="18"/>
        <v>0</v>
      </c>
      <c r="G80" s="43"/>
      <c r="H80" s="43"/>
      <c r="I80" s="40">
        <f t="shared" si="19"/>
        <v>0</v>
      </c>
      <c r="J80" s="41"/>
      <c r="K80" s="41"/>
      <c r="L80" s="44">
        <f t="shared" si="20"/>
        <v>0</v>
      </c>
      <c r="M80" s="45"/>
      <c r="N80" s="46"/>
      <c r="O80" s="40">
        <f t="shared" si="21"/>
        <v>0</v>
      </c>
      <c r="P80" s="41"/>
      <c r="Q80" s="41"/>
      <c r="R80" s="42">
        <f t="shared" si="22"/>
        <v>0</v>
      </c>
      <c r="S80" s="43"/>
      <c r="T80" s="43"/>
      <c r="U80" s="40">
        <f t="shared" si="23"/>
        <v>0</v>
      </c>
      <c r="V80" s="41"/>
      <c r="W80" s="41"/>
      <c r="X80" s="42">
        <f t="shared" si="24"/>
        <v>0</v>
      </c>
      <c r="Y80" s="43"/>
      <c r="Z80" s="43"/>
      <c r="AA80" s="40">
        <f t="shared" si="25"/>
        <v>0</v>
      </c>
      <c r="AB80" s="41"/>
      <c r="AC80" s="41"/>
      <c r="AD80" s="42">
        <f t="shared" si="26"/>
        <v>0</v>
      </c>
      <c r="AE80" s="43"/>
      <c r="AF80" s="43"/>
      <c r="AG80" s="40">
        <f t="shared" si="27"/>
        <v>0</v>
      </c>
      <c r="AH80" s="41"/>
      <c r="AI80" s="41"/>
      <c r="AJ80" s="42">
        <f t="shared" si="28"/>
        <v>3</v>
      </c>
      <c r="AK80" s="43"/>
      <c r="AL80" s="43"/>
      <c r="AM80" s="40">
        <f t="shared" si="29"/>
        <v>0</v>
      </c>
      <c r="AN80" s="41"/>
      <c r="AO80" s="41"/>
      <c r="AP80" s="42">
        <f t="shared" si="30"/>
        <v>0</v>
      </c>
      <c r="AQ80" s="43"/>
      <c r="AR80" s="43"/>
    </row>
    <row r="81" spans="1:44" x14ac:dyDescent="0.15">
      <c r="A81" s="15"/>
      <c r="B81" s="11" t="str">
        <f t="shared" si="16"/>
        <v>Eve's necklace</v>
      </c>
      <c r="C81" s="40">
        <f t="shared" si="17"/>
        <v>0</v>
      </c>
      <c r="D81" s="41"/>
      <c r="E81" s="41"/>
      <c r="F81" s="42">
        <f t="shared" si="18"/>
        <v>0</v>
      </c>
      <c r="G81" s="43"/>
      <c r="H81" s="43"/>
      <c r="I81" s="40">
        <f t="shared" si="19"/>
        <v>2</v>
      </c>
      <c r="J81" s="41"/>
      <c r="K81" s="41"/>
      <c r="L81" s="44">
        <f t="shared" si="20"/>
        <v>0</v>
      </c>
      <c r="M81" s="45"/>
      <c r="N81" s="46"/>
      <c r="O81" s="40">
        <f t="shared" si="21"/>
        <v>6</v>
      </c>
      <c r="P81" s="41"/>
      <c r="Q81" s="41"/>
      <c r="R81" s="42">
        <f t="shared" si="22"/>
        <v>0</v>
      </c>
      <c r="S81" s="43"/>
      <c r="T81" s="43"/>
      <c r="U81" s="40">
        <f t="shared" si="23"/>
        <v>0</v>
      </c>
      <c r="V81" s="41"/>
      <c r="W81" s="41"/>
      <c r="X81" s="42">
        <f t="shared" si="24"/>
        <v>0</v>
      </c>
      <c r="Y81" s="43"/>
      <c r="Z81" s="43"/>
      <c r="AA81" s="40">
        <f t="shared" si="25"/>
        <v>0</v>
      </c>
      <c r="AB81" s="41"/>
      <c r="AC81" s="41"/>
      <c r="AD81" s="42">
        <f t="shared" si="26"/>
        <v>22</v>
      </c>
      <c r="AE81" s="43"/>
      <c r="AF81" s="43"/>
      <c r="AG81" s="40">
        <f t="shared" si="27"/>
        <v>21</v>
      </c>
      <c r="AH81" s="41"/>
      <c r="AI81" s="41"/>
      <c r="AJ81" s="42">
        <f t="shared" si="28"/>
        <v>0</v>
      </c>
      <c r="AK81" s="43"/>
      <c r="AL81" s="43"/>
      <c r="AM81" s="40">
        <f t="shared" si="29"/>
        <v>2</v>
      </c>
      <c r="AN81" s="41"/>
      <c r="AO81" s="41"/>
      <c r="AP81" s="42">
        <f t="shared" si="30"/>
        <v>0</v>
      </c>
      <c r="AQ81" s="43"/>
      <c r="AR81" s="43"/>
    </row>
    <row r="82" spans="1:44" x14ac:dyDescent="0.15">
      <c r="B82" s="11" t="str">
        <f t="shared" si="16"/>
        <v>ginko</v>
      </c>
      <c r="C82" s="40">
        <f t="shared" si="17"/>
        <v>2</v>
      </c>
      <c r="D82" s="41"/>
      <c r="E82" s="41"/>
      <c r="F82" s="42">
        <f t="shared" si="18"/>
        <v>4</v>
      </c>
      <c r="G82" s="43"/>
      <c r="H82" s="43"/>
      <c r="I82" s="40">
        <f t="shared" si="19"/>
        <v>0</v>
      </c>
      <c r="J82" s="41"/>
      <c r="K82" s="41"/>
      <c r="L82" s="44">
        <f t="shared" si="20"/>
        <v>0</v>
      </c>
      <c r="M82" s="45"/>
      <c r="N82" s="46"/>
      <c r="O82" s="40">
        <f t="shared" si="21"/>
        <v>0</v>
      </c>
      <c r="P82" s="41"/>
      <c r="Q82" s="41"/>
      <c r="R82" s="42">
        <f t="shared" si="22"/>
        <v>0</v>
      </c>
      <c r="S82" s="43"/>
      <c r="T82" s="43"/>
      <c r="U82" s="40">
        <f t="shared" si="23"/>
        <v>0</v>
      </c>
      <c r="V82" s="41"/>
      <c r="W82" s="41"/>
      <c r="X82" s="42">
        <f t="shared" si="24"/>
        <v>0</v>
      </c>
      <c r="Y82" s="43"/>
      <c r="Z82" s="43"/>
      <c r="AA82" s="40">
        <f t="shared" si="25"/>
        <v>0</v>
      </c>
      <c r="AB82" s="41"/>
      <c r="AC82" s="41"/>
      <c r="AD82" s="42">
        <f t="shared" si="26"/>
        <v>0</v>
      </c>
      <c r="AE82" s="43"/>
      <c r="AF82" s="43"/>
      <c r="AG82" s="40">
        <f t="shared" si="27"/>
        <v>0</v>
      </c>
      <c r="AH82" s="41"/>
      <c r="AI82" s="41"/>
      <c r="AJ82" s="42">
        <f t="shared" si="28"/>
        <v>0</v>
      </c>
      <c r="AK82" s="43"/>
      <c r="AL82" s="43"/>
      <c r="AM82" s="40">
        <f t="shared" si="29"/>
        <v>1</v>
      </c>
      <c r="AN82" s="41"/>
      <c r="AO82" s="41"/>
      <c r="AP82" s="42">
        <f t="shared" si="30"/>
        <v>0</v>
      </c>
      <c r="AQ82" s="43"/>
      <c r="AR82" s="43"/>
    </row>
    <row r="83" spans="1:44" x14ac:dyDescent="0.15">
      <c r="B83" s="11" t="str">
        <f t="shared" si="16"/>
        <v>hackberry</v>
      </c>
      <c r="C83" s="40">
        <f t="shared" si="17"/>
        <v>53</v>
      </c>
      <c r="D83" s="41"/>
      <c r="E83" s="41"/>
      <c r="F83" s="42">
        <f t="shared" si="18"/>
        <v>132</v>
      </c>
      <c r="G83" s="43"/>
      <c r="H83" s="43"/>
      <c r="I83" s="40">
        <f t="shared" si="19"/>
        <v>105</v>
      </c>
      <c r="J83" s="41"/>
      <c r="K83" s="41"/>
      <c r="L83" s="44">
        <f t="shared" si="20"/>
        <v>35</v>
      </c>
      <c r="M83" s="45"/>
      <c r="N83" s="46"/>
      <c r="O83" s="40">
        <f t="shared" si="21"/>
        <v>70</v>
      </c>
      <c r="P83" s="41"/>
      <c r="Q83" s="41"/>
      <c r="R83" s="42">
        <f t="shared" si="22"/>
        <v>69</v>
      </c>
      <c r="S83" s="43"/>
      <c r="T83" s="43"/>
      <c r="U83" s="40">
        <f t="shared" si="23"/>
        <v>121</v>
      </c>
      <c r="V83" s="41"/>
      <c r="W83" s="41"/>
      <c r="X83" s="42">
        <f t="shared" si="24"/>
        <v>48</v>
      </c>
      <c r="Y83" s="43"/>
      <c r="Z83" s="43"/>
      <c r="AA83" s="40">
        <f t="shared" si="25"/>
        <v>275</v>
      </c>
      <c r="AB83" s="41"/>
      <c r="AC83" s="41"/>
      <c r="AD83" s="42">
        <f t="shared" si="26"/>
        <v>228</v>
      </c>
      <c r="AE83" s="43"/>
      <c r="AF83" s="43"/>
      <c r="AG83" s="40">
        <f t="shared" si="27"/>
        <v>129</v>
      </c>
      <c r="AH83" s="41"/>
      <c r="AI83" s="41"/>
      <c r="AJ83" s="42">
        <f t="shared" si="28"/>
        <v>93</v>
      </c>
      <c r="AK83" s="43"/>
      <c r="AL83" s="43"/>
      <c r="AM83" s="40">
        <f t="shared" si="29"/>
        <v>159</v>
      </c>
      <c r="AN83" s="41"/>
      <c r="AO83" s="41"/>
      <c r="AP83" s="42">
        <f t="shared" si="30"/>
        <v>7</v>
      </c>
      <c r="AQ83" s="43"/>
      <c r="AR83" s="43"/>
    </row>
    <row r="84" spans="1:44" x14ac:dyDescent="0.15">
      <c r="B84" s="11" t="str">
        <f t="shared" si="16"/>
        <v>herculis club</v>
      </c>
      <c r="C84" s="40">
        <f t="shared" si="17"/>
        <v>0</v>
      </c>
      <c r="D84" s="41"/>
      <c r="E84" s="41"/>
      <c r="F84" s="42">
        <f t="shared" si="18"/>
        <v>0</v>
      </c>
      <c r="G84" s="43"/>
      <c r="H84" s="43"/>
      <c r="I84" s="40">
        <f t="shared" si="19"/>
        <v>1</v>
      </c>
      <c r="J84" s="41"/>
      <c r="K84" s="41"/>
      <c r="L84" s="44">
        <f t="shared" si="20"/>
        <v>0</v>
      </c>
      <c r="M84" s="45"/>
      <c r="N84" s="46"/>
      <c r="O84" s="40">
        <f t="shared" si="21"/>
        <v>0</v>
      </c>
      <c r="P84" s="41"/>
      <c r="Q84" s="41"/>
      <c r="R84" s="42">
        <f t="shared" si="22"/>
        <v>0</v>
      </c>
      <c r="S84" s="43"/>
      <c r="T84" s="43"/>
      <c r="U84" s="40">
        <f t="shared" si="23"/>
        <v>0</v>
      </c>
      <c r="V84" s="41"/>
      <c r="W84" s="41"/>
      <c r="X84" s="42">
        <f t="shared" si="24"/>
        <v>0</v>
      </c>
      <c r="Y84" s="43"/>
      <c r="Z84" s="43"/>
      <c r="AA84" s="40">
        <f t="shared" si="25"/>
        <v>15</v>
      </c>
      <c r="AB84" s="41"/>
      <c r="AC84" s="41"/>
      <c r="AD84" s="42">
        <f t="shared" si="26"/>
        <v>0</v>
      </c>
      <c r="AE84" s="43"/>
      <c r="AF84" s="43"/>
      <c r="AG84" s="40">
        <f t="shared" si="27"/>
        <v>0</v>
      </c>
      <c r="AH84" s="41"/>
      <c r="AI84" s="41"/>
      <c r="AJ84" s="42">
        <f t="shared" si="28"/>
        <v>0</v>
      </c>
      <c r="AK84" s="43"/>
      <c r="AL84" s="43"/>
      <c r="AM84" s="40">
        <f t="shared" si="29"/>
        <v>0</v>
      </c>
      <c r="AN84" s="41"/>
      <c r="AO84" s="41"/>
      <c r="AP84" s="42">
        <f t="shared" si="30"/>
        <v>0</v>
      </c>
      <c r="AQ84" s="43"/>
      <c r="AR84" s="43"/>
    </row>
    <row r="85" spans="1:44" x14ac:dyDescent="0.15">
      <c r="B85" s="11" t="str">
        <f t="shared" si="16"/>
        <v>holly spp</v>
      </c>
      <c r="C85" s="40">
        <f t="shared" si="17"/>
        <v>10</v>
      </c>
      <c r="D85" s="41"/>
      <c r="E85" s="41"/>
      <c r="F85" s="42">
        <f t="shared" si="18"/>
        <v>0</v>
      </c>
      <c r="G85" s="43"/>
      <c r="H85" s="43"/>
      <c r="I85" s="40">
        <f t="shared" si="19"/>
        <v>0</v>
      </c>
      <c r="J85" s="41"/>
      <c r="K85" s="41"/>
      <c r="L85" s="44">
        <f t="shared" si="20"/>
        <v>0</v>
      </c>
      <c r="M85" s="45"/>
      <c r="N85" s="46"/>
      <c r="O85" s="40">
        <f t="shared" si="21"/>
        <v>0</v>
      </c>
      <c r="P85" s="41"/>
      <c r="Q85" s="41"/>
      <c r="R85" s="42">
        <f t="shared" si="22"/>
        <v>0</v>
      </c>
      <c r="S85" s="43"/>
      <c r="T85" s="43"/>
      <c r="U85" s="40">
        <f t="shared" si="23"/>
        <v>0</v>
      </c>
      <c r="V85" s="41"/>
      <c r="W85" s="41"/>
      <c r="X85" s="42">
        <f t="shared" si="24"/>
        <v>0</v>
      </c>
      <c r="Y85" s="43"/>
      <c r="Z85" s="43"/>
      <c r="AA85" s="40">
        <f t="shared" si="25"/>
        <v>0</v>
      </c>
      <c r="AB85" s="41"/>
      <c r="AC85" s="41"/>
      <c r="AD85" s="42">
        <f t="shared" si="26"/>
        <v>0</v>
      </c>
      <c r="AE85" s="43"/>
      <c r="AF85" s="43"/>
      <c r="AG85" s="40">
        <f t="shared" si="27"/>
        <v>0</v>
      </c>
      <c r="AH85" s="41"/>
      <c r="AI85" s="41"/>
      <c r="AJ85" s="42">
        <f t="shared" si="28"/>
        <v>26</v>
      </c>
      <c r="AK85" s="43"/>
      <c r="AL85" s="43"/>
      <c r="AM85" s="40">
        <f t="shared" si="29"/>
        <v>0</v>
      </c>
      <c r="AN85" s="41"/>
      <c r="AO85" s="41"/>
      <c r="AP85" s="42">
        <f t="shared" si="30"/>
        <v>1</v>
      </c>
      <c r="AQ85" s="43"/>
      <c r="AR85" s="43"/>
    </row>
    <row r="86" spans="1:44" x14ac:dyDescent="0.15">
      <c r="B86" s="11" t="str">
        <f t="shared" si="16"/>
        <v>honeylocust</v>
      </c>
      <c r="C86" s="40">
        <f t="shared" si="17"/>
        <v>0</v>
      </c>
      <c r="D86" s="41"/>
      <c r="E86" s="41"/>
      <c r="F86" s="42">
        <f t="shared" si="18"/>
        <v>3</v>
      </c>
      <c r="G86" s="43"/>
      <c r="H86" s="43"/>
      <c r="I86" s="40">
        <f t="shared" si="19"/>
        <v>0</v>
      </c>
      <c r="J86" s="41"/>
      <c r="K86" s="41"/>
      <c r="L86" s="44">
        <f t="shared" si="20"/>
        <v>0</v>
      </c>
      <c r="M86" s="45"/>
      <c r="N86" s="46"/>
      <c r="O86" s="40">
        <f t="shared" si="21"/>
        <v>2</v>
      </c>
      <c r="P86" s="41"/>
      <c r="Q86" s="41"/>
      <c r="R86" s="42">
        <f t="shared" si="22"/>
        <v>0</v>
      </c>
      <c r="S86" s="43"/>
      <c r="T86" s="43"/>
      <c r="U86" s="40">
        <f t="shared" si="23"/>
        <v>0</v>
      </c>
      <c r="V86" s="41"/>
      <c r="W86" s="41"/>
      <c r="X86" s="42">
        <f t="shared" si="24"/>
        <v>0</v>
      </c>
      <c r="Y86" s="43"/>
      <c r="Z86" s="43"/>
      <c r="AA86" s="40">
        <f t="shared" si="25"/>
        <v>23</v>
      </c>
      <c r="AB86" s="41"/>
      <c r="AC86" s="41"/>
      <c r="AD86" s="42">
        <f t="shared" si="26"/>
        <v>7</v>
      </c>
      <c r="AE86" s="43"/>
      <c r="AF86" s="43"/>
      <c r="AG86" s="40">
        <f t="shared" si="27"/>
        <v>17</v>
      </c>
      <c r="AH86" s="41"/>
      <c r="AI86" s="41"/>
      <c r="AJ86" s="42">
        <f t="shared" si="28"/>
        <v>2</v>
      </c>
      <c r="AK86" s="43"/>
      <c r="AL86" s="43"/>
      <c r="AM86" s="40">
        <f t="shared" si="29"/>
        <v>0</v>
      </c>
      <c r="AN86" s="41"/>
      <c r="AO86" s="41"/>
      <c r="AP86" s="42">
        <f t="shared" si="30"/>
        <v>0</v>
      </c>
      <c r="AQ86" s="43"/>
      <c r="AR86" s="43"/>
    </row>
    <row r="87" spans="1:44" x14ac:dyDescent="0.15">
      <c r="B87" s="11" t="str">
        <f t="shared" si="16"/>
        <v>juniper spp</v>
      </c>
      <c r="C87" s="40">
        <f t="shared" si="17"/>
        <v>150</v>
      </c>
      <c r="D87" s="41"/>
      <c r="E87" s="41"/>
      <c r="F87" s="42">
        <f t="shared" si="18"/>
        <v>78</v>
      </c>
      <c r="G87" s="43"/>
      <c r="H87" s="43"/>
      <c r="I87" s="40">
        <f t="shared" si="19"/>
        <v>77</v>
      </c>
      <c r="J87" s="41"/>
      <c r="K87" s="41"/>
      <c r="L87" s="44">
        <f t="shared" si="20"/>
        <v>164</v>
      </c>
      <c r="M87" s="45"/>
      <c r="N87" s="46"/>
      <c r="O87" s="40">
        <f t="shared" si="21"/>
        <v>140</v>
      </c>
      <c r="P87" s="41"/>
      <c r="Q87" s="41"/>
      <c r="R87" s="42">
        <f t="shared" si="22"/>
        <v>2</v>
      </c>
      <c r="S87" s="43"/>
      <c r="T87" s="43"/>
      <c r="U87" s="40">
        <f t="shared" si="23"/>
        <v>9</v>
      </c>
      <c r="V87" s="41"/>
      <c r="W87" s="41"/>
      <c r="X87" s="42">
        <f t="shared" si="24"/>
        <v>142</v>
      </c>
      <c r="Y87" s="43"/>
      <c r="Z87" s="43"/>
      <c r="AA87" s="40">
        <f t="shared" si="25"/>
        <v>145</v>
      </c>
      <c r="AB87" s="41"/>
      <c r="AC87" s="41"/>
      <c r="AD87" s="42">
        <f t="shared" si="26"/>
        <v>0</v>
      </c>
      <c r="AE87" s="43"/>
      <c r="AF87" s="43"/>
      <c r="AG87" s="40">
        <f t="shared" si="27"/>
        <v>37</v>
      </c>
      <c r="AH87" s="41"/>
      <c r="AI87" s="41"/>
      <c r="AJ87" s="42">
        <f t="shared" si="28"/>
        <v>41</v>
      </c>
      <c r="AK87" s="43"/>
      <c r="AL87" s="43"/>
      <c r="AM87" s="40">
        <f t="shared" si="29"/>
        <v>23</v>
      </c>
      <c r="AN87" s="41"/>
      <c r="AO87" s="41"/>
      <c r="AP87" s="42">
        <f t="shared" si="30"/>
        <v>9</v>
      </c>
      <c r="AQ87" s="43"/>
      <c r="AR87" s="43"/>
    </row>
    <row r="88" spans="1:44" x14ac:dyDescent="0.15">
      <c r="B88" s="11" t="str">
        <f t="shared" si="16"/>
        <v>lacebark elm</v>
      </c>
      <c r="C88" s="40">
        <f t="shared" si="17"/>
        <v>25</v>
      </c>
      <c r="D88" s="41"/>
      <c r="E88" s="41"/>
      <c r="F88" s="42">
        <f t="shared" si="18"/>
        <v>14</v>
      </c>
      <c r="G88" s="43"/>
      <c r="H88" s="43"/>
      <c r="I88" s="40">
        <f t="shared" si="19"/>
        <v>8</v>
      </c>
      <c r="J88" s="41"/>
      <c r="K88" s="41"/>
      <c r="L88" s="44">
        <f t="shared" si="20"/>
        <v>5</v>
      </c>
      <c r="M88" s="45"/>
      <c r="N88" s="46"/>
      <c r="O88" s="40">
        <f t="shared" si="21"/>
        <v>38</v>
      </c>
      <c r="P88" s="41"/>
      <c r="Q88" s="41"/>
      <c r="R88" s="42">
        <f t="shared" si="22"/>
        <v>11</v>
      </c>
      <c r="S88" s="43"/>
      <c r="T88" s="43"/>
      <c r="U88" s="40">
        <f t="shared" si="23"/>
        <v>1</v>
      </c>
      <c r="V88" s="41"/>
      <c r="W88" s="41"/>
      <c r="X88" s="42">
        <f t="shared" si="24"/>
        <v>0</v>
      </c>
      <c r="Y88" s="43"/>
      <c r="Z88" s="43"/>
      <c r="AA88" s="40">
        <f t="shared" si="25"/>
        <v>91</v>
      </c>
      <c r="AB88" s="41"/>
      <c r="AC88" s="41"/>
      <c r="AD88" s="42">
        <f t="shared" si="26"/>
        <v>14</v>
      </c>
      <c r="AE88" s="43"/>
      <c r="AF88" s="43"/>
      <c r="AG88" s="40">
        <f t="shared" si="27"/>
        <v>36</v>
      </c>
      <c r="AH88" s="41"/>
      <c r="AI88" s="41"/>
      <c r="AJ88" s="42">
        <f t="shared" si="28"/>
        <v>0</v>
      </c>
      <c r="AK88" s="43"/>
      <c r="AL88" s="43"/>
      <c r="AM88" s="40">
        <f t="shared" si="29"/>
        <v>17</v>
      </c>
      <c r="AN88" s="41"/>
      <c r="AO88" s="41"/>
      <c r="AP88" s="42">
        <f t="shared" si="30"/>
        <v>9</v>
      </c>
      <c r="AQ88" s="43"/>
      <c r="AR88" s="43"/>
    </row>
    <row r="89" spans="1:44" x14ac:dyDescent="0.15">
      <c r="B89" s="11" t="str">
        <f t="shared" si="16"/>
        <v>ligustrum</v>
      </c>
      <c r="C89" s="40">
        <f t="shared" si="17"/>
        <v>27</v>
      </c>
      <c r="D89" s="41"/>
      <c r="E89" s="41"/>
      <c r="F89" s="42">
        <f t="shared" si="18"/>
        <v>224</v>
      </c>
      <c r="G89" s="43"/>
      <c r="H89" s="43"/>
      <c r="I89" s="40">
        <f t="shared" si="19"/>
        <v>15</v>
      </c>
      <c r="J89" s="41"/>
      <c r="K89" s="41"/>
      <c r="L89" s="44">
        <f t="shared" si="20"/>
        <v>0</v>
      </c>
      <c r="M89" s="45"/>
      <c r="N89" s="46"/>
      <c r="O89" s="40">
        <f t="shared" si="21"/>
        <v>0</v>
      </c>
      <c r="P89" s="41"/>
      <c r="Q89" s="41"/>
      <c r="R89" s="42">
        <f t="shared" si="22"/>
        <v>0</v>
      </c>
      <c r="S89" s="43"/>
      <c r="T89" s="43"/>
      <c r="U89" s="40">
        <f t="shared" si="23"/>
        <v>1</v>
      </c>
      <c r="V89" s="41"/>
      <c r="W89" s="41"/>
      <c r="X89" s="42">
        <f t="shared" si="24"/>
        <v>0</v>
      </c>
      <c r="Y89" s="43"/>
      <c r="Z89" s="43"/>
      <c r="AA89" s="40">
        <f t="shared" si="25"/>
        <v>1</v>
      </c>
      <c r="AB89" s="41"/>
      <c r="AC89" s="41"/>
      <c r="AD89" s="42">
        <f t="shared" si="26"/>
        <v>19</v>
      </c>
      <c r="AE89" s="43"/>
      <c r="AF89" s="43"/>
      <c r="AG89" s="40">
        <f t="shared" si="27"/>
        <v>14</v>
      </c>
      <c r="AH89" s="41"/>
      <c r="AI89" s="41"/>
      <c r="AJ89" s="42">
        <f t="shared" si="28"/>
        <v>0</v>
      </c>
      <c r="AK89" s="43"/>
      <c r="AL89" s="43"/>
      <c r="AM89" s="40">
        <f t="shared" si="29"/>
        <v>0</v>
      </c>
      <c r="AN89" s="41"/>
      <c r="AO89" s="41"/>
      <c r="AP89" s="42">
        <f t="shared" si="30"/>
        <v>0</v>
      </c>
      <c r="AQ89" s="43"/>
      <c r="AR89" s="43"/>
    </row>
    <row r="90" spans="1:44" x14ac:dyDescent="0.15">
      <c r="B90" s="11" t="str">
        <f t="shared" si="16"/>
        <v>live oak</v>
      </c>
      <c r="C90" s="40">
        <f t="shared" si="17"/>
        <v>117</v>
      </c>
      <c r="D90" s="41"/>
      <c r="E90" s="41"/>
      <c r="F90" s="42">
        <f t="shared" si="18"/>
        <v>343</v>
      </c>
      <c r="G90" s="43"/>
      <c r="H90" s="43"/>
      <c r="I90" s="40">
        <f t="shared" si="19"/>
        <v>25</v>
      </c>
      <c r="J90" s="41"/>
      <c r="K90" s="41"/>
      <c r="L90" s="44">
        <f t="shared" si="20"/>
        <v>90</v>
      </c>
      <c r="M90" s="45"/>
      <c r="N90" s="46"/>
      <c r="O90" s="40">
        <f t="shared" si="21"/>
        <v>93</v>
      </c>
      <c r="P90" s="41"/>
      <c r="Q90" s="41"/>
      <c r="R90" s="42">
        <f t="shared" si="22"/>
        <v>79</v>
      </c>
      <c r="S90" s="43"/>
      <c r="T90" s="43"/>
      <c r="U90" s="40">
        <f t="shared" si="23"/>
        <v>32</v>
      </c>
      <c r="V90" s="41"/>
      <c r="W90" s="41"/>
      <c r="X90" s="42">
        <f t="shared" si="24"/>
        <v>15</v>
      </c>
      <c r="Y90" s="43"/>
      <c r="Z90" s="43"/>
      <c r="AA90" s="40">
        <f t="shared" si="25"/>
        <v>100</v>
      </c>
      <c r="AB90" s="41"/>
      <c r="AC90" s="41"/>
      <c r="AD90" s="42">
        <f t="shared" si="26"/>
        <v>36</v>
      </c>
      <c r="AE90" s="43"/>
      <c r="AF90" s="43"/>
      <c r="AG90" s="40">
        <f t="shared" si="27"/>
        <v>44</v>
      </c>
      <c r="AH90" s="41"/>
      <c r="AI90" s="41"/>
      <c r="AJ90" s="42">
        <f t="shared" si="28"/>
        <v>45</v>
      </c>
      <c r="AK90" s="43"/>
      <c r="AL90" s="43"/>
      <c r="AM90" s="40">
        <f t="shared" si="29"/>
        <v>89</v>
      </c>
      <c r="AN90" s="41"/>
      <c r="AO90" s="41"/>
      <c r="AP90" s="42">
        <f t="shared" si="30"/>
        <v>154</v>
      </c>
      <c r="AQ90" s="43"/>
      <c r="AR90" s="43"/>
    </row>
    <row r="91" spans="1:44" x14ac:dyDescent="0.15">
      <c r="B91" s="11" t="str">
        <f t="shared" si="16"/>
        <v>magnolia</v>
      </c>
      <c r="C91" s="40">
        <f t="shared" si="17"/>
        <v>10</v>
      </c>
      <c r="D91" s="41"/>
      <c r="E91" s="41"/>
      <c r="F91" s="42">
        <f t="shared" si="18"/>
        <v>27</v>
      </c>
      <c r="G91" s="43"/>
      <c r="H91" s="43"/>
      <c r="I91" s="40">
        <f t="shared" si="19"/>
        <v>0</v>
      </c>
      <c r="J91" s="41"/>
      <c r="K91" s="41"/>
      <c r="L91" s="44">
        <f t="shared" si="20"/>
        <v>0</v>
      </c>
      <c r="M91" s="45"/>
      <c r="N91" s="46"/>
      <c r="O91" s="40">
        <f t="shared" si="21"/>
        <v>0</v>
      </c>
      <c r="P91" s="41"/>
      <c r="Q91" s="41"/>
      <c r="R91" s="42">
        <f t="shared" si="22"/>
        <v>42</v>
      </c>
      <c r="S91" s="43"/>
      <c r="T91" s="43"/>
      <c r="U91" s="40">
        <f t="shared" si="23"/>
        <v>0</v>
      </c>
      <c r="V91" s="41"/>
      <c r="W91" s="41"/>
      <c r="X91" s="42">
        <f t="shared" si="24"/>
        <v>0</v>
      </c>
      <c r="Y91" s="43"/>
      <c r="Z91" s="43"/>
      <c r="AA91" s="40">
        <f t="shared" si="25"/>
        <v>64</v>
      </c>
      <c r="AB91" s="41"/>
      <c r="AC91" s="41"/>
      <c r="AD91" s="42">
        <f t="shared" si="26"/>
        <v>1</v>
      </c>
      <c r="AE91" s="43"/>
      <c r="AF91" s="43"/>
      <c r="AG91" s="40">
        <f t="shared" si="27"/>
        <v>0</v>
      </c>
      <c r="AH91" s="41"/>
      <c r="AI91" s="41"/>
      <c r="AJ91" s="42">
        <f t="shared" si="28"/>
        <v>0</v>
      </c>
      <c r="AK91" s="43"/>
      <c r="AL91" s="43"/>
      <c r="AM91" s="40">
        <f t="shared" si="29"/>
        <v>4</v>
      </c>
      <c r="AN91" s="41"/>
      <c r="AO91" s="41"/>
      <c r="AP91" s="42">
        <f t="shared" si="30"/>
        <v>5</v>
      </c>
      <c r="AQ91" s="43"/>
      <c r="AR91" s="43"/>
    </row>
    <row r="92" spans="1:44" x14ac:dyDescent="0.15">
      <c r="B92" s="11" t="str">
        <f t="shared" si="16"/>
        <v>maple</v>
      </c>
      <c r="C92" s="40">
        <f t="shared" si="17"/>
        <v>0</v>
      </c>
      <c r="D92" s="41"/>
      <c r="E92" s="41"/>
      <c r="F92" s="40">
        <f t="shared" si="18"/>
        <v>0</v>
      </c>
      <c r="G92" s="41"/>
      <c r="H92" s="41"/>
      <c r="I92" s="40">
        <f t="shared" si="19"/>
        <v>0</v>
      </c>
      <c r="J92" s="41"/>
      <c r="K92" s="41"/>
      <c r="L92" s="40">
        <f t="shared" si="20"/>
        <v>0</v>
      </c>
      <c r="M92" s="41"/>
      <c r="N92" s="41"/>
      <c r="O92" s="40">
        <f t="shared" si="21"/>
        <v>0</v>
      </c>
      <c r="P92" s="41"/>
      <c r="Q92" s="41"/>
      <c r="R92" s="40">
        <f t="shared" si="22"/>
        <v>0</v>
      </c>
      <c r="S92" s="41"/>
      <c r="T92" s="41"/>
      <c r="U92" s="40">
        <f t="shared" si="23"/>
        <v>0</v>
      </c>
      <c r="V92" s="41"/>
      <c r="W92" s="41"/>
      <c r="X92" s="40">
        <f t="shared" si="24"/>
        <v>1</v>
      </c>
      <c r="Y92" s="41"/>
      <c r="Z92" s="41"/>
      <c r="AA92" s="40">
        <f t="shared" si="25"/>
        <v>0</v>
      </c>
      <c r="AB92" s="41"/>
      <c r="AC92" s="41"/>
      <c r="AD92" s="40">
        <f t="shared" si="26"/>
        <v>13</v>
      </c>
      <c r="AE92" s="41"/>
      <c r="AF92" s="41"/>
      <c r="AG92" s="40">
        <f t="shared" si="27"/>
        <v>0</v>
      </c>
      <c r="AH92" s="41"/>
      <c r="AI92" s="41"/>
      <c r="AJ92" s="40">
        <f t="shared" si="28"/>
        <v>0</v>
      </c>
      <c r="AK92" s="41"/>
      <c r="AL92" s="41"/>
      <c r="AM92" s="40">
        <f t="shared" si="29"/>
        <v>4</v>
      </c>
      <c r="AN92" s="41"/>
      <c r="AO92" s="41"/>
      <c r="AP92" s="40">
        <f t="shared" si="30"/>
        <v>2</v>
      </c>
      <c r="AQ92" s="41"/>
      <c r="AR92" s="41"/>
    </row>
    <row r="93" spans="1:44" x14ac:dyDescent="0.15">
      <c r="B93" s="11" t="str">
        <f t="shared" si="16"/>
        <v>mimosa</v>
      </c>
      <c r="C93" s="40">
        <f t="shared" ref="C93:C117" si="31">SUM(C34:E34)</f>
        <v>0</v>
      </c>
      <c r="D93" s="41"/>
      <c r="E93" s="41"/>
      <c r="F93" s="40">
        <f t="shared" ref="F93:F117" si="32">SUM(F34:H34)</f>
        <v>0</v>
      </c>
      <c r="G93" s="41"/>
      <c r="H93" s="41"/>
      <c r="I93" s="40">
        <f t="shared" ref="I93:I117" si="33">SUM(I34:K34)</f>
        <v>0</v>
      </c>
      <c r="J93" s="41"/>
      <c r="K93" s="41"/>
      <c r="L93" s="40">
        <f t="shared" ref="L93:L117" si="34">SUM(L34:N34)</f>
        <v>0</v>
      </c>
      <c r="M93" s="41"/>
      <c r="N93" s="41"/>
      <c r="O93" s="40">
        <f t="shared" ref="O93:O117" si="35">SUM(O34:Q34)</f>
        <v>2</v>
      </c>
      <c r="P93" s="41"/>
      <c r="Q93" s="41"/>
      <c r="R93" s="40">
        <f t="shared" ref="R93:R117" si="36">SUM(R34:T34)</f>
        <v>0</v>
      </c>
      <c r="S93" s="41"/>
      <c r="T93" s="41"/>
      <c r="U93" s="40">
        <f t="shared" ref="U93:U117" si="37">SUM(U34:W34)</f>
        <v>0</v>
      </c>
      <c r="V93" s="41"/>
      <c r="W93" s="41"/>
      <c r="X93" s="40">
        <f t="shared" ref="X93:X117" si="38">SUM(X34:Z34)</f>
        <v>4</v>
      </c>
      <c r="Y93" s="41"/>
      <c r="Z93" s="41"/>
      <c r="AA93" s="40">
        <f t="shared" ref="AA93:AA117" si="39">SUM(AA34:AC34)</f>
        <v>0</v>
      </c>
      <c r="AB93" s="41"/>
      <c r="AC93" s="41"/>
      <c r="AD93" s="40">
        <f t="shared" ref="AD93:AD117" si="40">SUM(AD34:AF34)</f>
        <v>1</v>
      </c>
      <c r="AE93" s="41"/>
      <c r="AF93" s="41"/>
      <c r="AG93" s="40">
        <f t="shared" ref="AG93:AG117" si="41">SUM(AG34:AI34)</f>
        <v>0</v>
      </c>
      <c r="AH93" s="41"/>
      <c r="AI93" s="41"/>
      <c r="AJ93" s="40">
        <f t="shared" ref="AJ93:AJ117" si="42">SUM(AJ34:AL34)</f>
        <v>0</v>
      </c>
      <c r="AK93" s="41"/>
      <c r="AL93" s="41"/>
      <c r="AM93" s="40">
        <f t="shared" ref="AM93:AM117" si="43">SUM(AM34:AO34)</f>
        <v>3</v>
      </c>
      <c r="AN93" s="41"/>
      <c r="AO93" s="41"/>
      <c r="AP93" s="40">
        <f t="shared" ref="AP93:AP117" si="44">SUM(AP34:AR34)</f>
        <v>0</v>
      </c>
      <c r="AQ93" s="41"/>
      <c r="AR93" s="41"/>
    </row>
    <row r="94" spans="1:44" x14ac:dyDescent="0.15">
      <c r="B94" s="11" t="str">
        <f t="shared" si="16"/>
        <v>mulberry</v>
      </c>
      <c r="C94" s="40">
        <f t="shared" si="31"/>
        <v>3</v>
      </c>
      <c r="D94" s="41"/>
      <c r="E94" s="41"/>
      <c r="F94" s="40">
        <f t="shared" si="32"/>
        <v>26</v>
      </c>
      <c r="G94" s="41"/>
      <c r="H94" s="41"/>
      <c r="I94" s="40">
        <f t="shared" si="33"/>
        <v>5</v>
      </c>
      <c r="J94" s="41"/>
      <c r="K94" s="41"/>
      <c r="L94" s="40">
        <f t="shared" si="34"/>
        <v>0</v>
      </c>
      <c r="M94" s="41"/>
      <c r="N94" s="41"/>
      <c r="O94" s="40">
        <f t="shared" si="35"/>
        <v>0</v>
      </c>
      <c r="P94" s="41"/>
      <c r="Q94" s="41"/>
      <c r="R94" s="40">
        <f t="shared" si="36"/>
        <v>15</v>
      </c>
      <c r="S94" s="41"/>
      <c r="T94" s="41"/>
      <c r="U94" s="40">
        <f t="shared" si="37"/>
        <v>0</v>
      </c>
      <c r="V94" s="41"/>
      <c r="W94" s="41"/>
      <c r="X94" s="40">
        <f t="shared" si="38"/>
        <v>1</v>
      </c>
      <c r="Y94" s="41"/>
      <c r="Z94" s="41"/>
      <c r="AA94" s="40">
        <f t="shared" si="39"/>
        <v>61</v>
      </c>
      <c r="AB94" s="41"/>
      <c r="AC94" s="41"/>
      <c r="AD94" s="40">
        <f t="shared" si="40"/>
        <v>39</v>
      </c>
      <c r="AE94" s="41"/>
      <c r="AF94" s="41"/>
      <c r="AG94" s="40">
        <f t="shared" si="41"/>
        <v>13</v>
      </c>
      <c r="AH94" s="41"/>
      <c r="AI94" s="41"/>
      <c r="AJ94" s="40">
        <f t="shared" si="42"/>
        <v>0</v>
      </c>
      <c r="AK94" s="41"/>
      <c r="AL94" s="41"/>
      <c r="AM94" s="40">
        <f t="shared" si="43"/>
        <v>52</v>
      </c>
      <c r="AN94" s="41"/>
      <c r="AO94" s="41"/>
      <c r="AP94" s="40">
        <f t="shared" si="44"/>
        <v>0</v>
      </c>
      <c r="AQ94" s="41"/>
      <c r="AR94" s="41"/>
    </row>
    <row r="95" spans="1:44" x14ac:dyDescent="0.15">
      <c r="B95" s="11" t="str">
        <f t="shared" si="16"/>
        <v>other</v>
      </c>
      <c r="C95" s="40">
        <f t="shared" si="31"/>
        <v>9</v>
      </c>
      <c r="D95" s="41"/>
      <c r="E95" s="41"/>
      <c r="F95" s="40">
        <f t="shared" si="32"/>
        <v>8</v>
      </c>
      <c r="G95" s="41"/>
      <c r="H95" s="41"/>
      <c r="I95" s="40">
        <f t="shared" si="33"/>
        <v>3</v>
      </c>
      <c r="J95" s="41"/>
      <c r="K95" s="41"/>
      <c r="L95" s="40">
        <f t="shared" si="34"/>
        <v>0</v>
      </c>
      <c r="M95" s="41"/>
      <c r="N95" s="41"/>
      <c r="O95" s="40">
        <f t="shared" si="35"/>
        <v>1</v>
      </c>
      <c r="P95" s="41"/>
      <c r="Q95" s="41"/>
      <c r="R95" s="40">
        <f t="shared" si="36"/>
        <v>0</v>
      </c>
      <c r="S95" s="41"/>
      <c r="T95" s="41"/>
      <c r="U95" s="40">
        <f t="shared" si="37"/>
        <v>0</v>
      </c>
      <c r="V95" s="41"/>
      <c r="W95" s="41"/>
      <c r="X95" s="40">
        <f t="shared" si="38"/>
        <v>0</v>
      </c>
      <c r="Y95" s="41"/>
      <c r="Z95" s="41"/>
      <c r="AA95" s="40">
        <f t="shared" si="39"/>
        <v>7</v>
      </c>
      <c r="AB95" s="41"/>
      <c r="AC95" s="41"/>
      <c r="AD95" s="40">
        <f t="shared" si="40"/>
        <v>9</v>
      </c>
      <c r="AE95" s="41"/>
      <c r="AF95" s="41"/>
      <c r="AG95" s="40">
        <f t="shared" si="41"/>
        <v>0</v>
      </c>
      <c r="AH95" s="41"/>
      <c r="AI95" s="41"/>
      <c r="AJ95" s="40">
        <f t="shared" si="42"/>
        <v>0</v>
      </c>
      <c r="AK95" s="41"/>
      <c r="AL95" s="41"/>
      <c r="AM95" s="40">
        <f t="shared" si="43"/>
        <v>0</v>
      </c>
      <c r="AN95" s="41"/>
      <c r="AO95" s="41"/>
      <c r="AP95" s="40">
        <f t="shared" si="44"/>
        <v>1</v>
      </c>
      <c r="AQ95" s="41"/>
      <c r="AR95" s="41"/>
    </row>
    <row r="96" spans="1:44" x14ac:dyDescent="0.15">
      <c r="B96" s="11" t="str">
        <f t="shared" si="16"/>
        <v>palm spp</v>
      </c>
      <c r="C96" s="40">
        <f t="shared" si="31"/>
        <v>2</v>
      </c>
      <c r="D96" s="41"/>
      <c r="E96" s="41"/>
      <c r="F96" s="40">
        <f t="shared" si="32"/>
        <v>0</v>
      </c>
      <c r="G96" s="41"/>
      <c r="H96" s="41"/>
      <c r="I96" s="40">
        <f t="shared" si="33"/>
        <v>0</v>
      </c>
      <c r="J96" s="41"/>
      <c r="K96" s="41"/>
      <c r="L96" s="40">
        <f t="shared" si="34"/>
        <v>0</v>
      </c>
      <c r="M96" s="41"/>
      <c r="N96" s="41"/>
      <c r="O96" s="40">
        <f t="shared" si="35"/>
        <v>0</v>
      </c>
      <c r="P96" s="41"/>
      <c r="Q96" s="41"/>
      <c r="R96" s="40">
        <f t="shared" si="36"/>
        <v>0</v>
      </c>
      <c r="S96" s="41"/>
      <c r="T96" s="41"/>
      <c r="U96" s="40">
        <f t="shared" si="37"/>
        <v>0</v>
      </c>
      <c r="V96" s="41"/>
      <c r="W96" s="41"/>
      <c r="X96" s="40">
        <f t="shared" si="38"/>
        <v>0</v>
      </c>
      <c r="Y96" s="41"/>
      <c r="Z96" s="41"/>
      <c r="AA96" s="40">
        <f t="shared" si="39"/>
        <v>0</v>
      </c>
      <c r="AB96" s="41"/>
      <c r="AC96" s="41"/>
      <c r="AD96" s="40">
        <f t="shared" si="40"/>
        <v>0</v>
      </c>
      <c r="AE96" s="41"/>
      <c r="AF96" s="41"/>
      <c r="AG96" s="40">
        <f t="shared" si="41"/>
        <v>0</v>
      </c>
      <c r="AH96" s="41"/>
      <c r="AI96" s="41"/>
      <c r="AJ96" s="40">
        <f t="shared" si="42"/>
        <v>0</v>
      </c>
      <c r="AK96" s="41"/>
      <c r="AL96" s="41"/>
      <c r="AM96" s="40">
        <f t="shared" si="43"/>
        <v>0</v>
      </c>
      <c r="AN96" s="41"/>
      <c r="AO96" s="41"/>
      <c r="AP96" s="40">
        <f t="shared" si="44"/>
        <v>0</v>
      </c>
      <c r="AQ96" s="41"/>
      <c r="AR96" s="41"/>
    </row>
    <row r="97" spans="1:44" x14ac:dyDescent="0.15">
      <c r="B97" s="11" t="str">
        <f t="shared" si="16"/>
        <v>pear spp</v>
      </c>
      <c r="C97" s="40">
        <f t="shared" si="31"/>
        <v>1</v>
      </c>
      <c r="D97" s="41"/>
      <c r="E97" s="41"/>
      <c r="F97" s="40">
        <f t="shared" si="32"/>
        <v>11</v>
      </c>
      <c r="G97" s="41"/>
      <c r="H97" s="41"/>
      <c r="I97" s="40">
        <f t="shared" si="33"/>
        <v>0</v>
      </c>
      <c r="J97" s="41"/>
      <c r="K97" s="41"/>
      <c r="L97" s="40">
        <f t="shared" si="34"/>
        <v>5</v>
      </c>
      <c r="M97" s="41"/>
      <c r="N97" s="41"/>
      <c r="O97" s="40">
        <f t="shared" si="35"/>
        <v>4</v>
      </c>
      <c r="P97" s="41"/>
      <c r="Q97" s="41"/>
      <c r="R97" s="40">
        <f t="shared" si="36"/>
        <v>4</v>
      </c>
      <c r="S97" s="41"/>
      <c r="T97" s="41"/>
      <c r="U97" s="40">
        <f t="shared" si="37"/>
        <v>1</v>
      </c>
      <c r="V97" s="41"/>
      <c r="W97" s="41"/>
      <c r="X97" s="40">
        <f t="shared" si="38"/>
        <v>0</v>
      </c>
      <c r="Y97" s="41"/>
      <c r="Z97" s="41"/>
      <c r="AA97" s="40">
        <f t="shared" si="39"/>
        <v>0</v>
      </c>
      <c r="AB97" s="41"/>
      <c r="AC97" s="41"/>
      <c r="AD97" s="40">
        <f t="shared" si="40"/>
        <v>7</v>
      </c>
      <c r="AE97" s="41"/>
      <c r="AF97" s="41"/>
      <c r="AG97" s="40">
        <f t="shared" si="41"/>
        <v>15</v>
      </c>
      <c r="AH97" s="41"/>
      <c r="AI97" s="41"/>
      <c r="AJ97" s="40">
        <f t="shared" si="42"/>
        <v>14</v>
      </c>
      <c r="AK97" s="41"/>
      <c r="AL97" s="41"/>
      <c r="AM97" s="40">
        <f t="shared" si="43"/>
        <v>2</v>
      </c>
      <c r="AN97" s="41"/>
      <c r="AO97" s="41"/>
      <c r="AP97" s="40">
        <f t="shared" si="44"/>
        <v>1</v>
      </c>
      <c r="AQ97" s="41"/>
      <c r="AR97" s="41"/>
    </row>
    <row r="98" spans="1:44" x14ac:dyDescent="0.15">
      <c r="B98" s="11" t="str">
        <f t="shared" si="16"/>
        <v>pecan</v>
      </c>
      <c r="C98" s="40">
        <f t="shared" si="31"/>
        <v>159</v>
      </c>
      <c r="D98" s="41"/>
      <c r="E98" s="41"/>
      <c r="F98" s="40">
        <f t="shared" si="32"/>
        <v>207</v>
      </c>
      <c r="G98" s="41"/>
      <c r="H98" s="41"/>
      <c r="I98" s="40">
        <f t="shared" si="33"/>
        <v>160</v>
      </c>
      <c r="J98" s="41"/>
      <c r="K98" s="41"/>
      <c r="L98" s="40">
        <f t="shared" si="34"/>
        <v>22</v>
      </c>
      <c r="M98" s="41"/>
      <c r="N98" s="41"/>
      <c r="O98" s="40">
        <f t="shared" si="35"/>
        <v>18</v>
      </c>
      <c r="P98" s="41"/>
      <c r="Q98" s="41"/>
      <c r="R98" s="40">
        <f t="shared" si="36"/>
        <v>126</v>
      </c>
      <c r="S98" s="41"/>
      <c r="T98" s="41"/>
      <c r="U98" s="40">
        <f t="shared" si="37"/>
        <v>141</v>
      </c>
      <c r="V98" s="41"/>
      <c r="W98" s="41"/>
      <c r="X98" s="40">
        <f t="shared" si="38"/>
        <v>25</v>
      </c>
      <c r="Y98" s="41"/>
      <c r="Z98" s="41"/>
      <c r="AA98" s="40">
        <f t="shared" si="39"/>
        <v>256</v>
      </c>
      <c r="AB98" s="41"/>
      <c r="AC98" s="41"/>
      <c r="AD98" s="40">
        <f t="shared" si="40"/>
        <v>201</v>
      </c>
      <c r="AE98" s="41"/>
      <c r="AF98" s="41"/>
      <c r="AG98" s="40">
        <f t="shared" si="41"/>
        <v>63</v>
      </c>
      <c r="AH98" s="41"/>
      <c r="AI98" s="41"/>
      <c r="AJ98" s="40">
        <f t="shared" si="42"/>
        <v>56</v>
      </c>
      <c r="AK98" s="41"/>
      <c r="AL98" s="41"/>
      <c r="AM98" s="40">
        <f t="shared" si="43"/>
        <v>175</v>
      </c>
      <c r="AN98" s="41"/>
      <c r="AO98" s="41"/>
      <c r="AP98" s="40">
        <f t="shared" si="44"/>
        <v>35</v>
      </c>
      <c r="AQ98" s="41"/>
      <c r="AR98" s="41"/>
    </row>
    <row r="99" spans="1:44" x14ac:dyDescent="0.15">
      <c r="B99" s="11" t="str">
        <f t="shared" si="16"/>
        <v>pine  spp</v>
      </c>
      <c r="C99" s="40">
        <f t="shared" si="31"/>
        <v>9</v>
      </c>
      <c r="D99" s="41"/>
      <c r="E99" s="41"/>
      <c r="F99" s="40">
        <f t="shared" si="32"/>
        <v>61</v>
      </c>
      <c r="G99" s="41"/>
      <c r="H99" s="41"/>
      <c r="I99" s="40">
        <f t="shared" si="33"/>
        <v>0</v>
      </c>
      <c r="J99" s="41"/>
      <c r="K99" s="41"/>
      <c r="L99" s="40">
        <f t="shared" si="34"/>
        <v>0</v>
      </c>
      <c r="M99" s="41"/>
      <c r="N99" s="41"/>
      <c r="O99" s="40">
        <f t="shared" si="35"/>
        <v>592</v>
      </c>
      <c r="P99" s="41"/>
      <c r="Q99" s="41"/>
      <c r="R99" s="40">
        <f t="shared" si="36"/>
        <v>124</v>
      </c>
      <c r="S99" s="41"/>
      <c r="T99" s="41"/>
      <c r="U99" s="40">
        <f t="shared" si="37"/>
        <v>53</v>
      </c>
      <c r="V99" s="41"/>
      <c r="W99" s="41"/>
      <c r="X99" s="40">
        <f t="shared" si="38"/>
        <v>0</v>
      </c>
      <c r="Y99" s="41"/>
      <c r="Z99" s="41"/>
      <c r="AA99" s="40">
        <f t="shared" si="39"/>
        <v>0</v>
      </c>
      <c r="AB99" s="41"/>
      <c r="AC99" s="41"/>
      <c r="AD99" s="40">
        <f t="shared" si="40"/>
        <v>0</v>
      </c>
      <c r="AE99" s="41"/>
      <c r="AF99" s="41"/>
      <c r="AG99" s="40">
        <f t="shared" si="41"/>
        <v>0</v>
      </c>
      <c r="AH99" s="41"/>
      <c r="AI99" s="41"/>
      <c r="AJ99" s="40">
        <f t="shared" si="42"/>
        <v>0</v>
      </c>
      <c r="AK99" s="41"/>
      <c r="AL99" s="41"/>
      <c r="AM99" s="40">
        <f t="shared" si="43"/>
        <v>1</v>
      </c>
      <c r="AN99" s="41"/>
      <c r="AO99" s="41"/>
      <c r="AP99" s="40">
        <f t="shared" si="44"/>
        <v>0</v>
      </c>
      <c r="AQ99" s="41"/>
      <c r="AR99" s="41"/>
    </row>
    <row r="100" spans="1:44" x14ac:dyDescent="0.15">
      <c r="B100" s="11" t="str">
        <f t="shared" si="16"/>
        <v>plum spp</v>
      </c>
      <c r="C100" s="40">
        <f t="shared" si="31"/>
        <v>7</v>
      </c>
      <c r="D100" s="41"/>
      <c r="E100" s="41"/>
      <c r="F100" s="40">
        <f t="shared" si="32"/>
        <v>29</v>
      </c>
      <c r="G100" s="41"/>
      <c r="H100" s="41"/>
      <c r="I100" s="40">
        <f t="shared" si="33"/>
        <v>3</v>
      </c>
      <c r="J100" s="41"/>
      <c r="K100" s="41"/>
      <c r="L100" s="40">
        <f t="shared" si="34"/>
        <v>0</v>
      </c>
      <c r="M100" s="41"/>
      <c r="N100" s="41"/>
      <c r="O100" s="40">
        <f t="shared" si="35"/>
        <v>1</v>
      </c>
      <c r="P100" s="41"/>
      <c r="Q100" s="41"/>
      <c r="R100" s="40">
        <f t="shared" si="36"/>
        <v>10</v>
      </c>
      <c r="S100" s="41"/>
      <c r="T100" s="41"/>
      <c r="U100" s="40">
        <f t="shared" si="37"/>
        <v>0</v>
      </c>
      <c r="V100" s="41"/>
      <c r="W100" s="41"/>
      <c r="X100" s="40">
        <f t="shared" si="38"/>
        <v>0</v>
      </c>
      <c r="Y100" s="41"/>
      <c r="Z100" s="41"/>
      <c r="AA100" s="40">
        <f t="shared" si="39"/>
        <v>0</v>
      </c>
      <c r="AB100" s="41"/>
      <c r="AC100" s="41"/>
      <c r="AD100" s="40">
        <f t="shared" si="40"/>
        <v>0</v>
      </c>
      <c r="AE100" s="41"/>
      <c r="AF100" s="41"/>
      <c r="AG100" s="40">
        <f t="shared" si="41"/>
        <v>1</v>
      </c>
      <c r="AH100" s="41"/>
      <c r="AI100" s="41"/>
      <c r="AJ100" s="40">
        <f t="shared" si="42"/>
        <v>0</v>
      </c>
      <c r="AK100" s="41"/>
      <c r="AL100" s="41"/>
      <c r="AM100" s="40">
        <f t="shared" si="43"/>
        <v>2</v>
      </c>
      <c r="AN100" s="41"/>
      <c r="AO100" s="41"/>
      <c r="AP100" s="40">
        <f t="shared" si="44"/>
        <v>0</v>
      </c>
      <c r="AQ100" s="41"/>
      <c r="AR100" s="41"/>
    </row>
    <row r="101" spans="1:44" x14ac:dyDescent="0.15">
      <c r="B101" s="11" t="str">
        <f t="shared" si="16"/>
        <v>post oak</v>
      </c>
      <c r="C101" s="40">
        <f t="shared" si="31"/>
        <v>8</v>
      </c>
      <c r="D101" s="41"/>
      <c r="E101" s="41"/>
      <c r="F101" s="40">
        <f t="shared" si="32"/>
        <v>156</v>
      </c>
      <c r="G101" s="41"/>
      <c r="H101" s="41"/>
      <c r="I101" s="40">
        <f t="shared" si="33"/>
        <v>12</v>
      </c>
      <c r="J101" s="41"/>
      <c r="K101" s="41"/>
      <c r="L101" s="40">
        <f t="shared" si="34"/>
        <v>0</v>
      </c>
      <c r="M101" s="41"/>
      <c r="N101" s="41"/>
      <c r="O101" s="40">
        <f t="shared" si="35"/>
        <v>697</v>
      </c>
      <c r="P101" s="41"/>
      <c r="Q101" s="41"/>
      <c r="R101" s="40">
        <f t="shared" si="36"/>
        <v>437</v>
      </c>
      <c r="S101" s="41"/>
      <c r="T101" s="41"/>
      <c r="U101" s="40">
        <f t="shared" si="37"/>
        <v>54</v>
      </c>
      <c r="V101" s="41"/>
      <c r="W101" s="41"/>
      <c r="X101" s="40">
        <f t="shared" si="38"/>
        <v>545</v>
      </c>
      <c r="Y101" s="41"/>
      <c r="Z101" s="41"/>
      <c r="AA101" s="40">
        <f t="shared" si="39"/>
        <v>0</v>
      </c>
      <c r="AB101" s="41"/>
      <c r="AC101" s="41"/>
      <c r="AD101" s="40">
        <f t="shared" si="40"/>
        <v>0</v>
      </c>
      <c r="AE101" s="41"/>
      <c r="AF101" s="41"/>
      <c r="AG101" s="40">
        <f t="shared" si="41"/>
        <v>0</v>
      </c>
      <c r="AH101" s="41"/>
      <c r="AI101" s="41"/>
      <c r="AJ101" s="40">
        <f t="shared" si="42"/>
        <v>0</v>
      </c>
      <c r="AK101" s="41"/>
      <c r="AL101" s="41"/>
      <c r="AM101" s="40">
        <f t="shared" si="43"/>
        <v>0</v>
      </c>
      <c r="AN101" s="41"/>
      <c r="AO101" s="41"/>
      <c r="AP101" s="40">
        <f t="shared" si="44"/>
        <v>0</v>
      </c>
      <c r="AQ101" s="41"/>
      <c r="AR101" s="41"/>
    </row>
    <row r="102" spans="1:44" x14ac:dyDescent="0.15">
      <c r="B102" s="11" t="str">
        <f t="shared" si="16"/>
        <v>red oak</v>
      </c>
      <c r="C102" s="40">
        <f t="shared" si="31"/>
        <v>209</v>
      </c>
      <c r="D102" s="41"/>
      <c r="E102" s="41"/>
      <c r="F102" s="40">
        <f t="shared" si="32"/>
        <v>135</v>
      </c>
      <c r="G102" s="41"/>
      <c r="H102" s="41"/>
      <c r="I102" s="40">
        <f t="shared" si="33"/>
        <v>54</v>
      </c>
      <c r="J102" s="41"/>
      <c r="K102" s="41"/>
      <c r="L102" s="40">
        <f t="shared" si="34"/>
        <v>27</v>
      </c>
      <c r="M102" s="41"/>
      <c r="N102" s="41"/>
      <c r="O102" s="40">
        <f t="shared" si="35"/>
        <v>90</v>
      </c>
      <c r="P102" s="41"/>
      <c r="Q102" s="41"/>
      <c r="R102" s="40">
        <f t="shared" si="36"/>
        <v>85</v>
      </c>
      <c r="S102" s="41"/>
      <c r="T102" s="41"/>
      <c r="U102" s="40">
        <f t="shared" si="37"/>
        <v>50</v>
      </c>
      <c r="V102" s="41"/>
      <c r="W102" s="41"/>
      <c r="X102" s="40">
        <f t="shared" si="38"/>
        <v>48</v>
      </c>
      <c r="Y102" s="41"/>
      <c r="Z102" s="41"/>
      <c r="AA102" s="40">
        <f t="shared" si="39"/>
        <v>25</v>
      </c>
      <c r="AB102" s="41"/>
      <c r="AC102" s="41"/>
      <c r="AD102" s="40">
        <f t="shared" si="40"/>
        <v>195</v>
      </c>
      <c r="AE102" s="41"/>
      <c r="AF102" s="41"/>
      <c r="AG102" s="40">
        <f t="shared" si="41"/>
        <v>118</v>
      </c>
      <c r="AH102" s="41"/>
      <c r="AI102" s="41"/>
      <c r="AJ102" s="40">
        <f t="shared" si="42"/>
        <v>56</v>
      </c>
      <c r="AK102" s="41"/>
      <c r="AL102" s="41"/>
      <c r="AM102" s="40">
        <f t="shared" si="43"/>
        <v>99</v>
      </c>
      <c r="AN102" s="41"/>
      <c r="AO102" s="41"/>
      <c r="AP102" s="40">
        <f t="shared" si="44"/>
        <v>42</v>
      </c>
      <c r="AQ102" s="41"/>
      <c r="AR102" s="41"/>
    </row>
    <row r="103" spans="1:44" x14ac:dyDescent="0.15">
      <c r="B103" s="11" t="str">
        <f t="shared" si="16"/>
        <v>redbud</v>
      </c>
      <c r="C103" s="40">
        <f t="shared" si="31"/>
        <v>60</v>
      </c>
      <c r="D103" s="41"/>
      <c r="E103" s="41"/>
      <c r="F103" s="40">
        <f t="shared" si="32"/>
        <v>165</v>
      </c>
      <c r="G103" s="41"/>
      <c r="H103" s="41"/>
      <c r="I103" s="40">
        <f t="shared" si="33"/>
        <v>21</v>
      </c>
      <c r="J103" s="41"/>
      <c r="K103" s="41"/>
      <c r="L103" s="40">
        <f t="shared" si="34"/>
        <v>0</v>
      </c>
      <c r="M103" s="41"/>
      <c r="N103" s="41"/>
      <c r="O103" s="40">
        <f t="shared" si="35"/>
        <v>21</v>
      </c>
      <c r="P103" s="41"/>
      <c r="Q103" s="41"/>
      <c r="R103" s="40">
        <f t="shared" si="36"/>
        <v>44</v>
      </c>
      <c r="S103" s="41"/>
      <c r="T103" s="41"/>
      <c r="U103" s="40">
        <f t="shared" si="37"/>
        <v>17</v>
      </c>
      <c r="V103" s="41"/>
      <c r="W103" s="41"/>
      <c r="X103" s="40">
        <f t="shared" si="38"/>
        <v>0</v>
      </c>
      <c r="Y103" s="41"/>
      <c r="Z103" s="41"/>
      <c r="AA103" s="40">
        <f t="shared" si="39"/>
        <v>0</v>
      </c>
      <c r="AB103" s="41"/>
      <c r="AC103" s="41"/>
      <c r="AD103" s="40">
        <f t="shared" si="40"/>
        <v>6</v>
      </c>
      <c r="AE103" s="41"/>
      <c r="AF103" s="41"/>
      <c r="AG103" s="40">
        <f t="shared" si="41"/>
        <v>13</v>
      </c>
      <c r="AH103" s="41"/>
      <c r="AI103" s="41"/>
      <c r="AJ103" s="40">
        <f t="shared" si="42"/>
        <v>30</v>
      </c>
      <c r="AK103" s="41"/>
      <c r="AL103" s="41"/>
      <c r="AM103" s="40">
        <f t="shared" si="43"/>
        <v>26</v>
      </c>
      <c r="AN103" s="41"/>
      <c r="AO103" s="41"/>
      <c r="AP103" s="40">
        <f t="shared" si="44"/>
        <v>2</v>
      </c>
      <c r="AQ103" s="41"/>
      <c r="AR103" s="41"/>
    </row>
    <row r="104" spans="1:44" x14ac:dyDescent="0.15">
      <c r="A104" s="15"/>
      <c r="B104" s="11" t="str">
        <f t="shared" si="16"/>
        <v>riverbirch</v>
      </c>
      <c r="C104" s="40">
        <f t="shared" si="31"/>
        <v>0</v>
      </c>
      <c r="D104" s="41"/>
      <c r="E104" s="41"/>
      <c r="F104" s="40">
        <f t="shared" si="32"/>
        <v>0</v>
      </c>
      <c r="G104" s="41"/>
      <c r="H104" s="41"/>
      <c r="I104" s="40">
        <f t="shared" si="33"/>
        <v>0</v>
      </c>
      <c r="J104" s="41"/>
      <c r="K104" s="41"/>
      <c r="L104" s="40">
        <f t="shared" si="34"/>
        <v>0</v>
      </c>
      <c r="M104" s="41"/>
      <c r="N104" s="41"/>
      <c r="O104" s="40">
        <f t="shared" si="35"/>
        <v>0</v>
      </c>
      <c r="P104" s="41"/>
      <c r="Q104" s="41"/>
      <c r="R104" s="40">
        <f t="shared" si="36"/>
        <v>3</v>
      </c>
      <c r="S104" s="41"/>
      <c r="T104" s="41"/>
      <c r="U104" s="40">
        <f t="shared" si="37"/>
        <v>0</v>
      </c>
      <c r="V104" s="41"/>
      <c r="W104" s="41"/>
      <c r="X104" s="40">
        <f t="shared" si="38"/>
        <v>0</v>
      </c>
      <c r="Y104" s="41"/>
      <c r="Z104" s="41"/>
      <c r="AA104" s="40">
        <f t="shared" si="39"/>
        <v>0</v>
      </c>
      <c r="AB104" s="41"/>
      <c r="AC104" s="41"/>
      <c r="AD104" s="40">
        <f t="shared" si="40"/>
        <v>0</v>
      </c>
      <c r="AE104" s="41"/>
      <c r="AF104" s="41"/>
      <c r="AG104" s="40">
        <f t="shared" si="41"/>
        <v>0</v>
      </c>
      <c r="AH104" s="41"/>
      <c r="AI104" s="41"/>
      <c r="AJ104" s="40">
        <f t="shared" si="42"/>
        <v>0</v>
      </c>
      <c r="AK104" s="41"/>
      <c r="AL104" s="41"/>
      <c r="AM104" s="40">
        <f t="shared" si="43"/>
        <v>0</v>
      </c>
      <c r="AN104" s="41"/>
      <c r="AO104" s="41"/>
      <c r="AP104" s="40">
        <f t="shared" si="44"/>
        <v>0</v>
      </c>
      <c r="AQ104" s="41"/>
      <c r="AR104" s="41"/>
    </row>
    <row r="105" spans="1:44" x14ac:dyDescent="0.15">
      <c r="A105" s="15"/>
      <c r="B105" s="11" t="str">
        <f t="shared" si="16"/>
        <v>rusty blackhaw</v>
      </c>
      <c r="C105" s="40">
        <f t="shared" si="31"/>
        <v>5</v>
      </c>
      <c r="D105" s="41"/>
      <c r="E105" s="41"/>
      <c r="F105" s="40">
        <f t="shared" si="32"/>
        <v>0</v>
      </c>
      <c r="G105" s="41"/>
      <c r="H105" s="41"/>
      <c r="I105" s="40">
        <f t="shared" si="33"/>
        <v>0</v>
      </c>
      <c r="J105" s="41"/>
      <c r="K105" s="41"/>
      <c r="L105" s="40">
        <f t="shared" si="34"/>
        <v>0</v>
      </c>
      <c r="M105" s="41"/>
      <c r="N105" s="41"/>
      <c r="O105" s="40">
        <f t="shared" si="35"/>
        <v>0</v>
      </c>
      <c r="P105" s="41"/>
      <c r="Q105" s="41"/>
      <c r="R105" s="40">
        <f t="shared" si="36"/>
        <v>0</v>
      </c>
      <c r="S105" s="41"/>
      <c r="T105" s="41"/>
      <c r="U105" s="40">
        <f t="shared" si="37"/>
        <v>0</v>
      </c>
      <c r="V105" s="41"/>
      <c r="W105" s="41"/>
      <c r="X105" s="40">
        <f t="shared" si="38"/>
        <v>0</v>
      </c>
      <c r="Y105" s="41"/>
      <c r="Z105" s="41"/>
      <c r="AA105" s="40">
        <f t="shared" si="39"/>
        <v>0</v>
      </c>
      <c r="AB105" s="41"/>
      <c r="AC105" s="41"/>
      <c r="AD105" s="40">
        <f t="shared" si="40"/>
        <v>0</v>
      </c>
      <c r="AE105" s="41"/>
      <c r="AF105" s="41"/>
      <c r="AG105" s="40">
        <f t="shared" si="41"/>
        <v>0</v>
      </c>
      <c r="AH105" s="41"/>
      <c r="AI105" s="41"/>
      <c r="AJ105" s="40">
        <f t="shared" si="42"/>
        <v>0</v>
      </c>
      <c r="AK105" s="41"/>
      <c r="AL105" s="41"/>
      <c r="AM105" s="40">
        <f t="shared" si="43"/>
        <v>0</v>
      </c>
      <c r="AN105" s="41"/>
      <c r="AO105" s="41"/>
      <c r="AP105" s="40">
        <f t="shared" si="44"/>
        <v>0</v>
      </c>
      <c r="AQ105" s="41"/>
      <c r="AR105" s="41"/>
    </row>
    <row r="106" spans="1:44" x14ac:dyDescent="0.15">
      <c r="A106" s="15"/>
      <c r="B106" s="11" t="str">
        <f t="shared" si="16"/>
        <v>sweetgum</v>
      </c>
      <c r="C106" s="40">
        <f t="shared" si="31"/>
        <v>1</v>
      </c>
      <c r="D106" s="41"/>
      <c r="E106" s="41"/>
      <c r="F106" s="40">
        <f t="shared" si="32"/>
        <v>0</v>
      </c>
      <c r="G106" s="41"/>
      <c r="H106" s="41"/>
      <c r="I106" s="40">
        <f t="shared" si="33"/>
        <v>0</v>
      </c>
      <c r="J106" s="41"/>
      <c r="K106" s="41"/>
      <c r="L106" s="40">
        <f t="shared" si="34"/>
        <v>0</v>
      </c>
      <c r="M106" s="41"/>
      <c r="N106" s="41"/>
      <c r="O106" s="40">
        <f t="shared" si="35"/>
        <v>1</v>
      </c>
      <c r="P106" s="41"/>
      <c r="Q106" s="41"/>
      <c r="R106" s="40">
        <f t="shared" si="36"/>
        <v>0</v>
      </c>
      <c r="S106" s="41"/>
      <c r="T106" s="41"/>
      <c r="U106" s="40">
        <f t="shared" si="37"/>
        <v>0</v>
      </c>
      <c r="V106" s="41"/>
      <c r="W106" s="41"/>
      <c r="X106" s="40">
        <f t="shared" si="38"/>
        <v>3</v>
      </c>
      <c r="Y106" s="41"/>
      <c r="Z106" s="41"/>
      <c r="AA106" s="40">
        <f t="shared" si="39"/>
        <v>0</v>
      </c>
      <c r="AB106" s="41"/>
      <c r="AC106" s="41"/>
      <c r="AD106" s="40">
        <f t="shared" si="40"/>
        <v>10</v>
      </c>
      <c r="AE106" s="41"/>
      <c r="AF106" s="41"/>
      <c r="AG106" s="40">
        <f t="shared" si="41"/>
        <v>2</v>
      </c>
      <c r="AH106" s="41"/>
      <c r="AI106" s="41"/>
      <c r="AJ106" s="40">
        <f t="shared" si="42"/>
        <v>1</v>
      </c>
      <c r="AK106" s="41"/>
      <c r="AL106" s="41"/>
      <c r="AM106" s="40">
        <f t="shared" si="43"/>
        <v>2</v>
      </c>
      <c r="AN106" s="41"/>
      <c r="AO106" s="41"/>
      <c r="AP106" s="40">
        <f t="shared" si="44"/>
        <v>1</v>
      </c>
      <c r="AQ106" s="41"/>
      <c r="AR106" s="41"/>
    </row>
    <row r="107" spans="1:44" x14ac:dyDescent="0.15">
      <c r="A107" s="15"/>
      <c r="B107" s="11" t="str">
        <f t="shared" si="16"/>
        <v>sycamore</v>
      </c>
      <c r="C107" s="40">
        <f t="shared" si="31"/>
        <v>2</v>
      </c>
      <c r="D107" s="41"/>
      <c r="E107" s="41"/>
      <c r="F107" s="40">
        <f t="shared" si="32"/>
        <v>8</v>
      </c>
      <c r="G107" s="41"/>
      <c r="H107" s="41"/>
      <c r="I107" s="40">
        <f t="shared" si="33"/>
        <v>1</v>
      </c>
      <c r="J107" s="41"/>
      <c r="K107" s="41"/>
      <c r="L107" s="40">
        <f t="shared" si="34"/>
        <v>0</v>
      </c>
      <c r="M107" s="41"/>
      <c r="N107" s="41"/>
      <c r="O107" s="40">
        <f t="shared" si="35"/>
        <v>14</v>
      </c>
      <c r="P107" s="41"/>
      <c r="Q107" s="41"/>
      <c r="R107" s="40">
        <f t="shared" si="36"/>
        <v>48</v>
      </c>
      <c r="S107" s="41"/>
      <c r="T107" s="41"/>
      <c r="U107" s="40">
        <f t="shared" si="37"/>
        <v>0</v>
      </c>
      <c r="V107" s="41"/>
      <c r="W107" s="41"/>
      <c r="X107" s="40">
        <f t="shared" si="38"/>
        <v>1</v>
      </c>
      <c r="Y107" s="41"/>
      <c r="Z107" s="41"/>
      <c r="AA107" s="40">
        <f t="shared" si="39"/>
        <v>23</v>
      </c>
      <c r="AB107" s="41"/>
      <c r="AC107" s="41"/>
      <c r="AD107" s="40">
        <f t="shared" si="40"/>
        <v>0</v>
      </c>
      <c r="AE107" s="41"/>
      <c r="AF107" s="41"/>
      <c r="AG107" s="40">
        <f t="shared" si="41"/>
        <v>0</v>
      </c>
      <c r="AH107" s="41"/>
      <c r="AI107" s="41"/>
      <c r="AJ107" s="40">
        <f t="shared" si="42"/>
        <v>1</v>
      </c>
      <c r="AK107" s="41"/>
      <c r="AL107" s="41"/>
      <c r="AM107" s="40">
        <f t="shared" si="43"/>
        <v>9</v>
      </c>
      <c r="AN107" s="41"/>
      <c r="AO107" s="41"/>
      <c r="AP107" s="40">
        <f t="shared" si="44"/>
        <v>0</v>
      </c>
      <c r="AQ107" s="41"/>
      <c r="AR107" s="41"/>
    </row>
    <row r="108" spans="1:44" x14ac:dyDescent="0.15">
      <c r="A108" s="15"/>
      <c r="B108" s="11" t="str">
        <f t="shared" si="16"/>
        <v>Tree of Heaven</v>
      </c>
      <c r="C108" s="40">
        <f t="shared" si="31"/>
        <v>0</v>
      </c>
      <c r="D108" s="41"/>
      <c r="E108" s="41"/>
      <c r="F108" s="40">
        <f t="shared" si="32"/>
        <v>5</v>
      </c>
      <c r="G108" s="41"/>
      <c r="H108" s="41"/>
      <c r="I108" s="40">
        <f t="shared" si="33"/>
        <v>0</v>
      </c>
      <c r="J108" s="41"/>
      <c r="K108" s="41"/>
      <c r="L108" s="40">
        <f t="shared" si="34"/>
        <v>0</v>
      </c>
      <c r="M108" s="41"/>
      <c r="N108" s="41"/>
      <c r="O108" s="40">
        <f t="shared" si="35"/>
        <v>0</v>
      </c>
      <c r="P108" s="41"/>
      <c r="Q108" s="41"/>
      <c r="R108" s="40">
        <f t="shared" si="36"/>
        <v>0</v>
      </c>
      <c r="S108" s="41"/>
      <c r="T108" s="41"/>
      <c r="U108" s="40">
        <f t="shared" si="37"/>
        <v>8</v>
      </c>
      <c r="V108" s="41"/>
      <c r="W108" s="41"/>
      <c r="X108" s="40">
        <f t="shared" si="38"/>
        <v>0</v>
      </c>
      <c r="Y108" s="41"/>
      <c r="Z108" s="41"/>
      <c r="AA108" s="40">
        <f t="shared" si="39"/>
        <v>12</v>
      </c>
      <c r="AB108" s="41"/>
      <c r="AC108" s="41"/>
      <c r="AD108" s="40">
        <f t="shared" si="40"/>
        <v>102</v>
      </c>
      <c r="AE108" s="41"/>
      <c r="AF108" s="41"/>
      <c r="AG108" s="40">
        <f t="shared" si="41"/>
        <v>26</v>
      </c>
      <c r="AH108" s="41"/>
      <c r="AI108" s="41"/>
      <c r="AJ108" s="40">
        <f t="shared" si="42"/>
        <v>0</v>
      </c>
      <c r="AK108" s="41"/>
      <c r="AL108" s="41"/>
      <c r="AM108" s="40">
        <f t="shared" si="43"/>
        <v>35</v>
      </c>
      <c r="AN108" s="41"/>
      <c r="AO108" s="41"/>
      <c r="AP108" s="40">
        <f t="shared" si="44"/>
        <v>0</v>
      </c>
      <c r="AQ108" s="41"/>
      <c r="AR108" s="41"/>
    </row>
    <row r="109" spans="1:44" x14ac:dyDescent="0.15">
      <c r="A109" s="15"/>
      <c r="B109" s="11" t="str">
        <f t="shared" si="16"/>
        <v>yaupon</v>
      </c>
      <c r="C109" s="40">
        <f t="shared" si="31"/>
        <v>17</v>
      </c>
      <c r="D109" s="41"/>
      <c r="E109" s="41"/>
      <c r="F109" s="40">
        <f t="shared" si="32"/>
        <v>20</v>
      </c>
      <c r="G109" s="41"/>
      <c r="H109" s="41"/>
      <c r="I109" s="40">
        <f t="shared" si="33"/>
        <v>2</v>
      </c>
      <c r="J109" s="41"/>
      <c r="K109" s="41"/>
      <c r="L109" s="40">
        <f t="shared" si="34"/>
        <v>0</v>
      </c>
      <c r="M109" s="41"/>
      <c r="N109" s="41"/>
      <c r="O109" s="40">
        <f t="shared" si="35"/>
        <v>14</v>
      </c>
      <c r="P109" s="41"/>
      <c r="Q109" s="41"/>
      <c r="R109" s="40">
        <f t="shared" si="36"/>
        <v>11</v>
      </c>
      <c r="S109" s="41"/>
      <c r="T109" s="41"/>
      <c r="U109" s="40">
        <f t="shared" si="37"/>
        <v>0</v>
      </c>
      <c r="V109" s="41"/>
      <c r="W109" s="41"/>
      <c r="X109" s="40">
        <f t="shared" si="38"/>
        <v>1</v>
      </c>
      <c r="Y109" s="41"/>
      <c r="Z109" s="41"/>
      <c r="AA109" s="40">
        <f t="shared" si="39"/>
        <v>5</v>
      </c>
      <c r="AB109" s="41"/>
      <c r="AC109" s="41"/>
      <c r="AD109" s="40">
        <f t="shared" si="40"/>
        <v>0</v>
      </c>
      <c r="AE109" s="41"/>
      <c r="AF109" s="41"/>
      <c r="AG109" s="40">
        <f t="shared" si="41"/>
        <v>0</v>
      </c>
      <c r="AH109" s="41"/>
      <c r="AI109" s="41"/>
      <c r="AJ109" s="40">
        <f t="shared" si="42"/>
        <v>13</v>
      </c>
      <c r="AK109" s="41"/>
      <c r="AL109" s="41"/>
      <c r="AM109" s="40">
        <f t="shared" si="43"/>
        <v>0</v>
      </c>
      <c r="AN109" s="41"/>
      <c r="AO109" s="41"/>
      <c r="AP109" s="40">
        <f t="shared" si="44"/>
        <v>0</v>
      </c>
      <c r="AQ109" s="41"/>
      <c r="AR109" s="41"/>
    </row>
    <row r="110" spans="1:44" x14ac:dyDescent="0.15">
      <c r="A110" s="25"/>
      <c r="B110" s="11" t="str">
        <f t="shared" si="16"/>
        <v>bamboo</v>
      </c>
      <c r="C110" s="40">
        <f t="shared" si="31"/>
        <v>0</v>
      </c>
      <c r="D110" s="41"/>
      <c r="E110" s="41"/>
      <c r="F110" s="40">
        <f t="shared" si="32"/>
        <v>0</v>
      </c>
      <c r="G110" s="41"/>
      <c r="H110" s="41"/>
      <c r="I110" s="40">
        <f t="shared" si="33"/>
        <v>0</v>
      </c>
      <c r="J110" s="41"/>
      <c r="K110" s="41"/>
      <c r="L110" s="40">
        <f t="shared" si="34"/>
        <v>0</v>
      </c>
      <c r="M110" s="41"/>
      <c r="N110" s="41"/>
      <c r="O110" s="40">
        <f t="shared" si="35"/>
        <v>0</v>
      </c>
      <c r="P110" s="41"/>
      <c r="Q110" s="41"/>
      <c r="R110" s="40">
        <f t="shared" si="36"/>
        <v>0</v>
      </c>
      <c r="S110" s="41"/>
      <c r="T110" s="41"/>
      <c r="U110" s="40">
        <f t="shared" si="37"/>
        <v>0</v>
      </c>
      <c r="V110" s="41"/>
      <c r="W110" s="41"/>
      <c r="X110" s="40">
        <f t="shared" si="38"/>
        <v>0</v>
      </c>
      <c r="Y110" s="41"/>
      <c r="Z110" s="41"/>
      <c r="AA110" s="40">
        <f t="shared" si="39"/>
        <v>0</v>
      </c>
      <c r="AB110" s="41"/>
      <c r="AC110" s="41"/>
      <c r="AD110" s="40">
        <f t="shared" si="40"/>
        <v>0</v>
      </c>
      <c r="AE110" s="41"/>
      <c r="AF110" s="41"/>
      <c r="AG110" s="40">
        <f t="shared" si="41"/>
        <v>25</v>
      </c>
      <c r="AH110" s="41"/>
      <c r="AI110" s="41"/>
      <c r="AJ110" s="40">
        <f t="shared" si="42"/>
        <v>0</v>
      </c>
      <c r="AK110" s="41"/>
      <c r="AL110" s="41"/>
      <c r="AM110" s="40">
        <f t="shared" si="43"/>
        <v>0</v>
      </c>
      <c r="AN110" s="41"/>
      <c r="AO110" s="41"/>
      <c r="AP110" s="40">
        <f t="shared" si="44"/>
        <v>0</v>
      </c>
      <c r="AQ110" s="41"/>
      <c r="AR110" s="41"/>
    </row>
    <row r="111" spans="1:44" x14ac:dyDescent="0.15">
      <c r="A111" s="25"/>
      <c r="B111" s="11" t="str">
        <f t="shared" si="16"/>
        <v>redtip photinia</v>
      </c>
      <c r="C111" s="40">
        <f t="shared" si="31"/>
        <v>0</v>
      </c>
      <c r="D111" s="41"/>
      <c r="E111" s="41"/>
      <c r="F111" s="40">
        <f t="shared" si="32"/>
        <v>0</v>
      </c>
      <c r="G111" s="41"/>
      <c r="H111" s="41"/>
      <c r="I111" s="40">
        <f t="shared" si="33"/>
        <v>0</v>
      </c>
      <c r="J111" s="41"/>
      <c r="K111" s="41"/>
      <c r="L111" s="40">
        <f t="shared" si="34"/>
        <v>0</v>
      </c>
      <c r="M111" s="41"/>
      <c r="N111" s="41"/>
      <c r="O111" s="40">
        <f t="shared" si="35"/>
        <v>0</v>
      </c>
      <c r="P111" s="41"/>
      <c r="Q111" s="41"/>
      <c r="R111" s="40">
        <f t="shared" si="36"/>
        <v>0</v>
      </c>
      <c r="S111" s="41"/>
      <c r="T111" s="41"/>
      <c r="U111" s="40">
        <f t="shared" si="37"/>
        <v>0</v>
      </c>
      <c r="V111" s="41"/>
      <c r="W111" s="41"/>
      <c r="X111" s="40">
        <f t="shared" si="38"/>
        <v>0</v>
      </c>
      <c r="Y111" s="41"/>
      <c r="Z111" s="41"/>
      <c r="AA111" s="40">
        <f t="shared" si="39"/>
        <v>0</v>
      </c>
      <c r="AB111" s="41"/>
      <c r="AC111" s="41"/>
      <c r="AD111" s="40">
        <f t="shared" si="40"/>
        <v>0</v>
      </c>
      <c r="AE111" s="41"/>
      <c r="AF111" s="41"/>
      <c r="AG111" s="40">
        <f t="shared" si="41"/>
        <v>14</v>
      </c>
      <c r="AH111" s="41"/>
      <c r="AI111" s="41"/>
      <c r="AJ111" s="40">
        <f t="shared" si="42"/>
        <v>0</v>
      </c>
      <c r="AK111" s="41"/>
      <c r="AL111" s="41"/>
      <c r="AM111" s="40">
        <f t="shared" si="43"/>
        <v>0</v>
      </c>
      <c r="AN111" s="41"/>
      <c r="AO111" s="41"/>
      <c r="AP111" s="40">
        <f t="shared" si="44"/>
        <v>0</v>
      </c>
      <c r="AQ111" s="41"/>
      <c r="AR111" s="41"/>
    </row>
    <row r="112" spans="1:44" x14ac:dyDescent="0.15">
      <c r="A112" s="25"/>
      <c r="B112" s="11" t="str">
        <f t="shared" si="16"/>
        <v>pondcypress</v>
      </c>
      <c r="C112" s="40">
        <f t="shared" si="31"/>
        <v>0</v>
      </c>
      <c r="D112" s="41"/>
      <c r="E112" s="41"/>
      <c r="F112" s="40">
        <f t="shared" si="32"/>
        <v>0</v>
      </c>
      <c r="G112" s="41"/>
      <c r="H112" s="41"/>
      <c r="I112" s="40">
        <f t="shared" si="33"/>
        <v>0</v>
      </c>
      <c r="J112" s="41"/>
      <c r="K112" s="41"/>
      <c r="L112" s="40">
        <f t="shared" si="34"/>
        <v>0</v>
      </c>
      <c r="M112" s="41"/>
      <c r="N112" s="41"/>
      <c r="O112" s="40">
        <f t="shared" si="35"/>
        <v>0</v>
      </c>
      <c r="P112" s="41"/>
      <c r="Q112" s="41"/>
      <c r="R112" s="40">
        <f t="shared" si="36"/>
        <v>0</v>
      </c>
      <c r="S112" s="41"/>
      <c r="T112" s="41"/>
      <c r="U112" s="40">
        <f t="shared" si="37"/>
        <v>0</v>
      </c>
      <c r="V112" s="41"/>
      <c r="W112" s="41"/>
      <c r="X112" s="40">
        <f t="shared" si="38"/>
        <v>0</v>
      </c>
      <c r="Y112" s="41"/>
      <c r="Z112" s="41"/>
      <c r="AA112" s="40">
        <f t="shared" si="39"/>
        <v>0</v>
      </c>
      <c r="AB112" s="41"/>
      <c r="AC112" s="41"/>
      <c r="AD112" s="40">
        <f t="shared" si="40"/>
        <v>0</v>
      </c>
      <c r="AE112" s="41"/>
      <c r="AF112" s="41"/>
      <c r="AG112" s="40">
        <f t="shared" si="41"/>
        <v>3</v>
      </c>
      <c r="AH112" s="41"/>
      <c r="AI112" s="41"/>
      <c r="AJ112" s="40">
        <f t="shared" si="42"/>
        <v>0</v>
      </c>
      <c r="AK112" s="41"/>
      <c r="AL112" s="41"/>
      <c r="AM112" s="40">
        <f t="shared" si="43"/>
        <v>0</v>
      </c>
      <c r="AN112" s="41"/>
      <c r="AO112" s="41"/>
      <c r="AP112" s="40">
        <f t="shared" si="44"/>
        <v>0</v>
      </c>
      <c r="AQ112" s="41"/>
      <c r="AR112" s="41"/>
    </row>
    <row r="113" spans="1:44" x14ac:dyDescent="0.15">
      <c r="A113" s="25"/>
      <c r="B113" s="11" t="str">
        <f t="shared" si="16"/>
        <v>mesquite</v>
      </c>
      <c r="C113" s="40">
        <f t="shared" si="31"/>
        <v>0</v>
      </c>
      <c r="D113" s="41"/>
      <c r="E113" s="41"/>
      <c r="F113" s="40">
        <f t="shared" si="32"/>
        <v>0</v>
      </c>
      <c r="G113" s="41"/>
      <c r="H113" s="41"/>
      <c r="I113" s="40">
        <f t="shared" si="33"/>
        <v>0</v>
      </c>
      <c r="J113" s="41"/>
      <c r="K113" s="41"/>
      <c r="L113" s="40">
        <f t="shared" si="34"/>
        <v>0</v>
      </c>
      <c r="M113" s="41"/>
      <c r="N113" s="41"/>
      <c r="O113" s="40">
        <f t="shared" si="35"/>
        <v>0</v>
      </c>
      <c r="P113" s="41"/>
      <c r="Q113" s="41"/>
      <c r="R113" s="40">
        <f t="shared" si="36"/>
        <v>0</v>
      </c>
      <c r="S113" s="41"/>
      <c r="T113" s="41"/>
      <c r="U113" s="40">
        <f t="shared" si="37"/>
        <v>0</v>
      </c>
      <c r="V113" s="41"/>
      <c r="W113" s="41"/>
      <c r="X113" s="40">
        <f t="shared" si="38"/>
        <v>4</v>
      </c>
      <c r="Y113" s="41"/>
      <c r="Z113" s="41"/>
      <c r="AA113" s="40">
        <f t="shared" si="39"/>
        <v>0</v>
      </c>
      <c r="AB113" s="41"/>
      <c r="AC113" s="41"/>
      <c r="AD113" s="40">
        <f t="shared" si="40"/>
        <v>0</v>
      </c>
      <c r="AE113" s="41"/>
      <c r="AF113" s="41"/>
      <c r="AG113" s="40">
        <f t="shared" si="41"/>
        <v>0</v>
      </c>
      <c r="AH113" s="41"/>
      <c r="AI113" s="41"/>
      <c r="AJ113" s="40">
        <f t="shared" si="42"/>
        <v>0</v>
      </c>
      <c r="AK113" s="41"/>
      <c r="AL113" s="41"/>
      <c r="AM113" s="40">
        <f t="shared" si="43"/>
        <v>0</v>
      </c>
      <c r="AN113" s="41"/>
      <c r="AO113" s="41"/>
      <c r="AP113" s="40">
        <f t="shared" si="44"/>
        <v>0</v>
      </c>
      <c r="AQ113" s="41"/>
      <c r="AR113" s="41"/>
    </row>
    <row r="114" spans="1:44" x14ac:dyDescent="0.15">
      <c r="A114" s="25"/>
      <c r="B114" s="11" t="str">
        <f t="shared" si="16"/>
        <v>possumhaw</v>
      </c>
      <c r="C114" s="40">
        <f t="shared" si="31"/>
        <v>0</v>
      </c>
      <c r="D114" s="41"/>
      <c r="E114" s="41"/>
      <c r="F114" s="40">
        <f t="shared" si="32"/>
        <v>7</v>
      </c>
      <c r="G114" s="41"/>
      <c r="H114" s="41"/>
      <c r="I114" s="40">
        <f t="shared" si="33"/>
        <v>0</v>
      </c>
      <c r="J114" s="41"/>
      <c r="K114" s="41"/>
      <c r="L114" s="40">
        <f t="shared" si="34"/>
        <v>0</v>
      </c>
      <c r="M114" s="41"/>
      <c r="N114" s="41"/>
      <c r="O114" s="40">
        <f t="shared" si="35"/>
        <v>0</v>
      </c>
      <c r="P114" s="41"/>
      <c r="Q114" s="41"/>
      <c r="R114" s="40">
        <f t="shared" si="36"/>
        <v>0</v>
      </c>
      <c r="S114" s="41"/>
      <c r="T114" s="41"/>
      <c r="U114" s="40">
        <f t="shared" si="37"/>
        <v>0</v>
      </c>
      <c r="V114" s="41"/>
      <c r="W114" s="41"/>
      <c r="X114" s="40">
        <f t="shared" si="38"/>
        <v>0</v>
      </c>
      <c r="Y114" s="41"/>
      <c r="Z114" s="41"/>
      <c r="AA114" s="40">
        <f t="shared" si="39"/>
        <v>0</v>
      </c>
      <c r="AB114" s="41"/>
      <c r="AC114" s="41"/>
      <c r="AD114" s="40">
        <f t="shared" si="40"/>
        <v>0</v>
      </c>
      <c r="AE114" s="41"/>
      <c r="AF114" s="41"/>
      <c r="AG114" s="40">
        <f t="shared" si="41"/>
        <v>0</v>
      </c>
      <c r="AH114" s="41"/>
      <c r="AI114" s="41"/>
      <c r="AJ114" s="40">
        <f t="shared" si="42"/>
        <v>0</v>
      </c>
      <c r="AK114" s="41"/>
      <c r="AL114" s="41"/>
      <c r="AM114" s="40">
        <f t="shared" si="43"/>
        <v>0</v>
      </c>
      <c r="AN114" s="41"/>
      <c r="AO114" s="41"/>
      <c r="AP114" s="40">
        <f t="shared" si="44"/>
        <v>0</v>
      </c>
      <c r="AQ114" s="41"/>
      <c r="AR114" s="41"/>
    </row>
    <row r="115" spans="1:44" x14ac:dyDescent="0.15">
      <c r="A115" s="25"/>
      <c r="B115" s="11" t="str">
        <f t="shared" si="16"/>
        <v>other</v>
      </c>
      <c r="C115" s="40">
        <f t="shared" si="31"/>
        <v>0</v>
      </c>
      <c r="D115" s="41"/>
      <c r="E115" s="41"/>
      <c r="F115" s="40">
        <f t="shared" si="32"/>
        <v>0</v>
      </c>
      <c r="G115" s="41"/>
      <c r="H115" s="41"/>
      <c r="I115" s="40">
        <f t="shared" si="33"/>
        <v>0</v>
      </c>
      <c r="J115" s="41"/>
      <c r="K115" s="41"/>
      <c r="L115" s="40">
        <f t="shared" si="34"/>
        <v>0</v>
      </c>
      <c r="M115" s="41"/>
      <c r="N115" s="41"/>
      <c r="O115" s="40">
        <f t="shared" si="35"/>
        <v>0</v>
      </c>
      <c r="P115" s="41"/>
      <c r="Q115" s="41"/>
      <c r="R115" s="40">
        <f t="shared" si="36"/>
        <v>0</v>
      </c>
      <c r="S115" s="41"/>
      <c r="T115" s="41"/>
      <c r="U115" s="40">
        <f t="shared" si="37"/>
        <v>0</v>
      </c>
      <c r="V115" s="41"/>
      <c r="W115" s="41"/>
      <c r="X115" s="40">
        <f t="shared" si="38"/>
        <v>0</v>
      </c>
      <c r="Y115" s="41"/>
      <c r="Z115" s="41"/>
      <c r="AA115" s="40">
        <f t="shared" si="39"/>
        <v>0</v>
      </c>
      <c r="AB115" s="41"/>
      <c r="AC115" s="41"/>
      <c r="AD115" s="40">
        <f t="shared" si="40"/>
        <v>0</v>
      </c>
      <c r="AE115" s="41"/>
      <c r="AF115" s="41"/>
      <c r="AG115" s="40">
        <f t="shared" si="41"/>
        <v>0</v>
      </c>
      <c r="AH115" s="41"/>
      <c r="AI115" s="41"/>
      <c r="AJ115" s="40">
        <f t="shared" si="42"/>
        <v>0</v>
      </c>
      <c r="AK115" s="41"/>
      <c r="AL115" s="41"/>
      <c r="AM115" s="40">
        <f t="shared" si="43"/>
        <v>0</v>
      </c>
      <c r="AN115" s="41"/>
      <c r="AO115" s="41"/>
      <c r="AP115" s="40">
        <f t="shared" si="44"/>
        <v>0</v>
      </c>
      <c r="AQ115" s="41"/>
      <c r="AR115" s="41"/>
    </row>
    <row r="116" spans="1:44" x14ac:dyDescent="0.15">
      <c r="A116" s="25"/>
      <c r="B116" s="11" t="str">
        <f t="shared" si="16"/>
        <v>other</v>
      </c>
      <c r="C116" s="40">
        <f t="shared" si="31"/>
        <v>0</v>
      </c>
      <c r="D116" s="41"/>
      <c r="E116" s="41"/>
      <c r="F116" s="40">
        <f t="shared" si="32"/>
        <v>0</v>
      </c>
      <c r="G116" s="41"/>
      <c r="H116" s="41"/>
      <c r="I116" s="40">
        <f t="shared" si="33"/>
        <v>0</v>
      </c>
      <c r="J116" s="41"/>
      <c r="K116" s="41"/>
      <c r="L116" s="40">
        <f t="shared" si="34"/>
        <v>0</v>
      </c>
      <c r="M116" s="41"/>
      <c r="N116" s="41"/>
      <c r="O116" s="40">
        <f t="shared" si="35"/>
        <v>0</v>
      </c>
      <c r="P116" s="41"/>
      <c r="Q116" s="41"/>
      <c r="R116" s="40">
        <f t="shared" si="36"/>
        <v>0</v>
      </c>
      <c r="S116" s="41"/>
      <c r="T116" s="41"/>
      <c r="U116" s="40">
        <f t="shared" si="37"/>
        <v>0</v>
      </c>
      <c r="V116" s="41"/>
      <c r="W116" s="41"/>
      <c r="X116" s="40">
        <f t="shared" si="38"/>
        <v>0</v>
      </c>
      <c r="Y116" s="41"/>
      <c r="Z116" s="41"/>
      <c r="AA116" s="40">
        <f t="shared" si="39"/>
        <v>0</v>
      </c>
      <c r="AB116" s="41"/>
      <c r="AC116" s="41"/>
      <c r="AD116" s="40">
        <f t="shared" si="40"/>
        <v>0</v>
      </c>
      <c r="AE116" s="41"/>
      <c r="AF116" s="41"/>
      <c r="AG116" s="40">
        <f t="shared" si="41"/>
        <v>0</v>
      </c>
      <c r="AH116" s="41"/>
      <c r="AI116" s="41"/>
      <c r="AJ116" s="40">
        <f t="shared" si="42"/>
        <v>0</v>
      </c>
      <c r="AK116" s="41"/>
      <c r="AL116" s="41"/>
      <c r="AM116" s="40">
        <f t="shared" si="43"/>
        <v>0</v>
      </c>
      <c r="AN116" s="41"/>
      <c r="AO116" s="41"/>
      <c r="AP116" s="40">
        <f t="shared" si="44"/>
        <v>0</v>
      </c>
      <c r="AQ116" s="41"/>
      <c r="AR116" s="41"/>
    </row>
    <row r="117" spans="1:44" x14ac:dyDescent="0.15">
      <c r="A117" s="25"/>
      <c r="B117" s="11" t="str">
        <f t="shared" si="16"/>
        <v>other</v>
      </c>
      <c r="C117" s="40">
        <f t="shared" si="31"/>
        <v>0</v>
      </c>
      <c r="D117" s="41"/>
      <c r="E117" s="41"/>
      <c r="F117" s="40">
        <f t="shared" si="32"/>
        <v>0</v>
      </c>
      <c r="G117" s="41"/>
      <c r="H117" s="41"/>
      <c r="I117" s="40">
        <f t="shared" si="33"/>
        <v>0</v>
      </c>
      <c r="J117" s="41"/>
      <c r="K117" s="41"/>
      <c r="L117" s="40">
        <f t="shared" si="34"/>
        <v>0</v>
      </c>
      <c r="M117" s="41"/>
      <c r="N117" s="41"/>
      <c r="O117" s="40">
        <f t="shared" si="35"/>
        <v>0</v>
      </c>
      <c r="P117" s="41"/>
      <c r="Q117" s="41"/>
      <c r="R117" s="40">
        <f t="shared" si="36"/>
        <v>0</v>
      </c>
      <c r="S117" s="41"/>
      <c r="T117" s="41"/>
      <c r="U117" s="40">
        <f t="shared" si="37"/>
        <v>0</v>
      </c>
      <c r="V117" s="41"/>
      <c r="W117" s="41"/>
      <c r="X117" s="40">
        <f t="shared" si="38"/>
        <v>0</v>
      </c>
      <c r="Y117" s="41"/>
      <c r="Z117" s="41"/>
      <c r="AA117" s="40">
        <f t="shared" si="39"/>
        <v>0</v>
      </c>
      <c r="AB117" s="41"/>
      <c r="AC117" s="41"/>
      <c r="AD117" s="40">
        <f t="shared" si="40"/>
        <v>0</v>
      </c>
      <c r="AE117" s="41"/>
      <c r="AF117" s="41"/>
      <c r="AG117" s="40">
        <f t="shared" si="41"/>
        <v>0</v>
      </c>
      <c r="AH117" s="41"/>
      <c r="AI117" s="41"/>
      <c r="AJ117" s="40">
        <f t="shared" si="42"/>
        <v>0</v>
      </c>
      <c r="AK117" s="41"/>
      <c r="AL117" s="41"/>
      <c r="AM117" s="40">
        <f t="shared" si="43"/>
        <v>0</v>
      </c>
      <c r="AN117" s="41"/>
      <c r="AO117" s="41"/>
      <c r="AP117" s="40">
        <f t="shared" si="44"/>
        <v>0</v>
      </c>
      <c r="AQ117" s="41"/>
      <c r="AR117" s="41"/>
    </row>
    <row r="118" spans="1:44" x14ac:dyDescent="0.15">
      <c r="A118" s="25"/>
      <c r="B118" s="29"/>
      <c r="C118" s="30"/>
      <c r="D118" s="31"/>
      <c r="E118" s="31"/>
      <c r="F118" s="30"/>
      <c r="G118" s="31"/>
      <c r="H118" s="31"/>
      <c r="I118" s="30"/>
      <c r="J118" s="31"/>
      <c r="K118" s="31"/>
      <c r="L118" s="30"/>
      <c r="M118" s="30"/>
      <c r="N118" s="30"/>
      <c r="O118" s="30"/>
      <c r="P118" s="31"/>
      <c r="Q118" s="31"/>
      <c r="R118" s="30"/>
      <c r="S118" s="31"/>
      <c r="T118" s="31"/>
      <c r="U118" s="30"/>
      <c r="V118" s="31"/>
      <c r="W118" s="31"/>
      <c r="X118" s="30"/>
      <c r="Y118" s="31"/>
      <c r="Z118" s="31"/>
      <c r="AA118" s="30"/>
      <c r="AB118" s="31"/>
      <c r="AC118" s="31"/>
      <c r="AD118" s="30"/>
      <c r="AE118" s="31"/>
      <c r="AF118" s="31"/>
      <c r="AG118" s="30"/>
      <c r="AH118" s="31"/>
      <c r="AI118" s="31"/>
      <c r="AJ118" s="30"/>
      <c r="AK118" s="31"/>
      <c r="AL118" s="31"/>
      <c r="AM118" s="30"/>
      <c r="AN118" s="31"/>
      <c r="AO118" s="31"/>
      <c r="AP118" s="30"/>
      <c r="AQ118" s="31"/>
      <c r="AR118" s="31"/>
    </row>
    <row r="119" spans="1:44" x14ac:dyDescent="0.15">
      <c r="B119" s="7">
        <f>COUNTA(B62:B117)</f>
        <v>56</v>
      </c>
      <c r="C119" s="40">
        <f>SUM(C59:E59)</f>
        <v>1529</v>
      </c>
      <c r="D119" s="41"/>
      <c r="E119" s="41"/>
      <c r="F119" s="42">
        <f>SUM(F59:H59)</f>
        <v>2741</v>
      </c>
      <c r="G119" s="43"/>
      <c r="H119" s="43"/>
      <c r="I119" s="40">
        <f>SUM(I59:K59)</f>
        <v>1434</v>
      </c>
      <c r="J119" s="41"/>
      <c r="K119" s="41"/>
      <c r="L119" s="44">
        <f>SUM(L59:N59)</f>
        <v>596</v>
      </c>
      <c r="M119" s="45"/>
      <c r="N119" s="46"/>
      <c r="O119" s="40">
        <f>SUM(O59:Q59)</f>
        <v>2280</v>
      </c>
      <c r="P119" s="41"/>
      <c r="Q119" s="41"/>
      <c r="R119" s="42">
        <f>SUM(R59:T59)</f>
        <v>2149</v>
      </c>
      <c r="S119" s="43"/>
      <c r="T119" s="43"/>
      <c r="U119" s="40">
        <f>SUM(U59:W59)</f>
        <v>666</v>
      </c>
      <c r="V119" s="41"/>
      <c r="W119" s="41"/>
      <c r="X119" s="42">
        <f>SUM(X59:Z59)</f>
        <v>1223</v>
      </c>
      <c r="Y119" s="43"/>
      <c r="Z119" s="43"/>
      <c r="AA119" s="40">
        <f>SUM(AA59:AC59)</f>
        <v>2122</v>
      </c>
      <c r="AB119" s="41"/>
      <c r="AC119" s="41"/>
      <c r="AD119" s="42">
        <f>SUM(AD59:AF59)</f>
        <v>1790</v>
      </c>
      <c r="AE119" s="43"/>
      <c r="AF119" s="43"/>
      <c r="AG119" s="40">
        <f>SUM(AG59:AI59)</f>
        <v>1356</v>
      </c>
      <c r="AH119" s="41"/>
      <c r="AI119" s="41"/>
      <c r="AJ119" s="42">
        <f>SUM(AJ59:AL59)</f>
        <v>703</v>
      </c>
      <c r="AK119" s="43"/>
      <c r="AL119" s="43"/>
      <c r="AM119" s="40">
        <f>SUM(AM59:AO59)</f>
        <v>1976</v>
      </c>
      <c r="AN119" s="41"/>
      <c r="AO119" s="41"/>
      <c r="AP119" s="42">
        <f>SUM(AP59:AR59)</f>
        <v>409</v>
      </c>
      <c r="AQ119" s="43"/>
      <c r="AR119" s="43"/>
    </row>
    <row r="121" spans="1:44" x14ac:dyDescent="0.15">
      <c r="C121" s="40">
        <f>SUM(C62:E117)</f>
        <v>1529</v>
      </c>
      <c r="D121" s="41"/>
      <c r="E121" s="41"/>
      <c r="F121" s="40">
        <f t="shared" ref="F121" si="45">SUM(F62:H117)</f>
        <v>2741</v>
      </c>
      <c r="G121" s="41"/>
      <c r="H121" s="41"/>
      <c r="I121" s="40">
        <f t="shared" ref="I121" si="46">SUM(I62:K117)</f>
        <v>1434</v>
      </c>
      <c r="J121" s="41"/>
      <c r="K121" s="41"/>
      <c r="L121" s="40">
        <f t="shared" ref="L121" si="47">SUM(L62:N117)</f>
        <v>596</v>
      </c>
      <c r="M121" s="41"/>
      <c r="N121" s="41"/>
      <c r="O121" s="40">
        <f t="shared" ref="O121" si="48">SUM(O62:Q117)</f>
        <v>2280</v>
      </c>
      <c r="P121" s="41"/>
      <c r="Q121" s="41"/>
      <c r="R121" s="40">
        <f t="shared" ref="R121" si="49">SUM(R62:T117)</f>
        <v>2149</v>
      </c>
      <c r="S121" s="41"/>
      <c r="T121" s="41"/>
      <c r="U121" s="40">
        <f t="shared" ref="U121" si="50">SUM(U62:W117)</f>
        <v>666</v>
      </c>
      <c r="V121" s="41"/>
      <c r="W121" s="41"/>
      <c r="X121" s="40">
        <f t="shared" ref="X121" si="51">SUM(X62:Z117)</f>
        <v>1223</v>
      </c>
      <c r="Y121" s="41"/>
      <c r="Z121" s="41"/>
      <c r="AA121" s="40">
        <f t="shared" ref="AA121" si="52">SUM(AA62:AC117)</f>
        <v>2122</v>
      </c>
      <c r="AB121" s="41"/>
      <c r="AC121" s="41"/>
      <c r="AD121" s="40">
        <f t="shared" ref="AD121" si="53">SUM(AD62:AF117)</f>
        <v>1790</v>
      </c>
      <c r="AE121" s="41"/>
      <c r="AF121" s="41"/>
      <c r="AG121" s="40">
        <f>SUM(AG62:AI117)</f>
        <v>1356</v>
      </c>
      <c r="AH121" s="41"/>
      <c r="AI121" s="41"/>
      <c r="AJ121" s="40">
        <f t="shared" ref="AJ121" si="54">SUM(AJ62:AL117)</f>
        <v>703</v>
      </c>
      <c r="AK121" s="41"/>
      <c r="AL121" s="41"/>
      <c r="AM121" s="40">
        <f t="shared" ref="AM121" si="55">SUM(AM62:AO117)</f>
        <v>1976</v>
      </c>
      <c r="AN121" s="41"/>
      <c r="AO121" s="41"/>
      <c r="AP121" s="40">
        <f t="shared" ref="AP121" si="56">SUM(AP62:AR117)</f>
        <v>409</v>
      </c>
      <c r="AQ121" s="41"/>
      <c r="AR121" s="41"/>
    </row>
    <row r="123" spans="1:44" x14ac:dyDescent="0.15">
      <c r="C123" s="54" t="str">
        <f>IF(C121=SUM(C59:E59),"good","error")</f>
        <v>good</v>
      </c>
      <c r="D123" s="54"/>
      <c r="E123" s="54"/>
      <c r="F123" s="54" t="str">
        <f>IF(F121=SUM(F59:H59),"good","error")</f>
        <v>good</v>
      </c>
      <c r="G123" s="54"/>
      <c r="H123" s="54"/>
      <c r="I123" s="54" t="str">
        <f>IF(I121=SUM(I59:K59),"good","error")</f>
        <v>good</v>
      </c>
      <c r="J123" s="54"/>
      <c r="K123" s="54"/>
      <c r="L123" s="54" t="str">
        <f>IF(L121=SUM(L59:N59),"good","error")</f>
        <v>good</v>
      </c>
      <c r="M123" s="54"/>
      <c r="N123" s="54"/>
      <c r="O123" s="54" t="str">
        <f>IF(O121=SUM(O59:Q59),"good","error")</f>
        <v>good</v>
      </c>
      <c r="P123" s="54"/>
      <c r="Q123" s="54"/>
      <c r="R123" s="54" t="str">
        <f>IF(R121=SUM(R59:T59),"good","error")</f>
        <v>good</v>
      </c>
      <c r="S123" s="54"/>
      <c r="T123" s="54"/>
      <c r="U123" s="54" t="str">
        <f>IF(U121=SUM(U59:W59),"good","error")</f>
        <v>good</v>
      </c>
      <c r="V123" s="54"/>
      <c r="W123" s="54"/>
      <c r="X123" s="54" t="str">
        <f>IF(X121=SUM(X59:Z59),"good","error")</f>
        <v>good</v>
      </c>
      <c r="Y123" s="54"/>
      <c r="Z123" s="54"/>
      <c r="AA123" s="54" t="str">
        <f>IF(AA121=SUM(AA59:AC59),"good","error")</f>
        <v>good</v>
      </c>
      <c r="AB123" s="54"/>
      <c r="AC123" s="54"/>
      <c r="AD123" s="54" t="str">
        <f>IF(AD121=SUM(AD59:AF59),"good","error")</f>
        <v>good</v>
      </c>
      <c r="AE123" s="54"/>
      <c r="AF123" s="54"/>
      <c r="AG123" s="54" t="str">
        <f>IF(AG121=SUM(AG59:AI59),"good","error")</f>
        <v>good</v>
      </c>
      <c r="AH123" s="54"/>
      <c r="AI123" s="54"/>
      <c r="AJ123" s="54" t="str">
        <f>IF(AJ121=SUM(AJ59:AL59),"good","error")</f>
        <v>good</v>
      </c>
      <c r="AK123" s="54"/>
      <c r="AL123" s="54"/>
      <c r="AM123" s="54" t="str">
        <f>IF(AM121=SUM(AM59:AO59),"good","error")</f>
        <v>good</v>
      </c>
      <c r="AN123" s="54"/>
      <c r="AO123" s="54"/>
      <c r="AP123" s="54" t="str">
        <f>IF(AP121=SUM(AP59:AR59),"good","error")</f>
        <v>good</v>
      </c>
      <c r="AQ123" s="54"/>
      <c r="AR123" s="54"/>
    </row>
  </sheetData>
  <sortState xmlns:xlrd2="http://schemas.microsoft.com/office/spreadsheetml/2017/richdata2" ref="B3:AR50">
    <sortCondition ref="B3:B50"/>
  </sortState>
  <mergeCells count="855">
    <mergeCell ref="AS59:AU59"/>
    <mergeCell ref="C109:E109"/>
    <mergeCell ref="AD123:AF123"/>
    <mergeCell ref="AG123:AI123"/>
    <mergeCell ref="AJ123:AL123"/>
    <mergeCell ref="AM123:AO123"/>
    <mergeCell ref="AP123:AR123"/>
    <mergeCell ref="C123:E123"/>
    <mergeCell ref="F123:H123"/>
    <mergeCell ref="I123:K123"/>
    <mergeCell ref="L123:N123"/>
    <mergeCell ref="O123:Q123"/>
    <mergeCell ref="R123:T123"/>
    <mergeCell ref="U123:W123"/>
    <mergeCell ref="X123:Z123"/>
    <mergeCell ref="AA123:AC123"/>
    <mergeCell ref="AD119:AF119"/>
    <mergeCell ref="AG119:AI119"/>
    <mergeCell ref="AJ119:AL119"/>
    <mergeCell ref="AM119:AO119"/>
    <mergeCell ref="AP119:AR119"/>
    <mergeCell ref="C119:E119"/>
    <mergeCell ref="F119:H119"/>
    <mergeCell ref="I119:K119"/>
    <mergeCell ref="AS1:AU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F66:H66"/>
    <mergeCell ref="I62:K62"/>
    <mergeCell ref="I63:K63"/>
    <mergeCell ref="I64:K64"/>
    <mergeCell ref="I65:K65"/>
    <mergeCell ref="C66:E66"/>
    <mergeCell ref="I66:K66"/>
    <mergeCell ref="L119:N119"/>
    <mergeCell ref="AP1:AR1"/>
    <mergeCell ref="AM71:AO71"/>
    <mergeCell ref="AM72:AO72"/>
    <mergeCell ref="AM73:AO73"/>
    <mergeCell ref="AM74:AO74"/>
    <mergeCell ref="R62:T62"/>
    <mergeCell ref="R63:T63"/>
    <mergeCell ref="R64:T64"/>
    <mergeCell ref="R65:T65"/>
    <mergeCell ref="O72:Q72"/>
    <mergeCell ref="O73:Q73"/>
    <mergeCell ref="R70:T70"/>
    <mergeCell ref="R71:T71"/>
    <mergeCell ref="F1:H1"/>
    <mergeCell ref="I1:K1"/>
    <mergeCell ref="L1:N1"/>
    <mergeCell ref="L62:N62"/>
    <mergeCell ref="L63:N63"/>
    <mergeCell ref="L64:N64"/>
    <mergeCell ref="L65:N65"/>
    <mergeCell ref="C62:E62"/>
    <mergeCell ref="C63:E63"/>
    <mergeCell ref="C64:E64"/>
    <mergeCell ref="C65:E65"/>
    <mergeCell ref="C61:E61"/>
    <mergeCell ref="F61:H61"/>
    <mergeCell ref="I61:K61"/>
    <mergeCell ref="L61:N61"/>
    <mergeCell ref="F62:H62"/>
    <mergeCell ref="F63:H63"/>
    <mergeCell ref="F64:H64"/>
    <mergeCell ref="F65:H65"/>
    <mergeCell ref="C72:E72"/>
    <mergeCell ref="C73:E73"/>
    <mergeCell ref="C74:E74"/>
    <mergeCell ref="C75:E75"/>
    <mergeCell ref="F70:H70"/>
    <mergeCell ref="F71:H71"/>
    <mergeCell ref="F72:H72"/>
    <mergeCell ref="F73:H73"/>
    <mergeCell ref="F69:H69"/>
    <mergeCell ref="F74:H74"/>
    <mergeCell ref="F75:H75"/>
    <mergeCell ref="I67:K67"/>
    <mergeCell ref="I68:K68"/>
    <mergeCell ref="F68:H68"/>
    <mergeCell ref="I70:K70"/>
    <mergeCell ref="C68:E68"/>
    <mergeCell ref="C69:E69"/>
    <mergeCell ref="C70:E70"/>
    <mergeCell ref="C71:E71"/>
    <mergeCell ref="I69:K69"/>
    <mergeCell ref="I71:K71"/>
    <mergeCell ref="F67:H67"/>
    <mergeCell ref="C67:E67"/>
    <mergeCell ref="I72:K72"/>
    <mergeCell ref="I73:K73"/>
    <mergeCell ref="I74:K74"/>
    <mergeCell ref="L76:N76"/>
    <mergeCell ref="O62:Q62"/>
    <mergeCell ref="O63:Q63"/>
    <mergeCell ref="O64:Q64"/>
    <mergeCell ref="O65:Q65"/>
    <mergeCell ref="O66:Q66"/>
    <mergeCell ref="O67:Q67"/>
    <mergeCell ref="O68:Q68"/>
    <mergeCell ref="O69:Q69"/>
    <mergeCell ref="O70:Q70"/>
    <mergeCell ref="L70:N70"/>
    <mergeCell ref="L71:N71"/>
    <mergeCell ref="L72:N72"/>
    <mergeCell ref="L73:N73"/>
    <mergeCell ref="L74:N74"/>
    <mergeCell ref="L75:N75"/>
    <mergeCell ref="L68:N68"/>
    <mergeCell ref="L66:N66"/>
    <mergeCell ref="L67:N67"/>
    <mergeCell ref="L69:N69"/>
    <mergeCell ref="O71:Q71"/>
    <mergeCell ref="R66:T66"/>
    <mergeCell ref="R67:T67"/>
    <mergeCell ref="R68:T68"/>
    <mergeCell ref="R69:T69"/>
    <mergeCell ref="X74:Z74"/>
    <mergeCell ref="AA67:AC67"/>
    <mergeCell ref="AD74:AF74"/>
    <mergeCell ref="AA68:AC68"/>
    <mergeCell ref="O74:Q74"/>
    <mergeCell ref="R72:T72"/>
    <mergeCell ref="R73:T73"/>
    <mergeCell ref="U68:W68"/>
    <mergeCell ref="X68:Z68"/>
    <mergeCell ref="O61:Q61"/>
    <mergeCell ref="R61:T61"/>
    <mergeCell ref="AM75:AO75"/>
    <mergeCell ref="AM76:AO76"/>
    <mergeCell ref="AD70:AF70"/>
    <mergeCell ref="AD71:AF71"/>
    <mergeCell ref="AD72:AF72"/>
    <mergeCell ref="AD73:AF73"/>
    <mergeCell ref="AA71:AC71"/>
    <mergeCell ref="AA72:AC72"/>
    <mergeCell ref="AA73:AC73"/>
    <mergeCell ref="X61:Z61"/>
    <mergeCell ref="X62:Z62"/>
    <mergeCell ref="X63:Z63"/>
    <mergeCell ref="R74:T74"/>
    <mergeCell ref="R75:T75"/>
    <mergeCell ref="U61:W61"/>
    <mergeCell ref="U62:W62"/>
    <mergeCell ref="AJ70:AL70"/>
    <mergeCell ref="AJ71:AL71"/>
    <mergeCell ref="AJ72:AL72"/>
    <mergeCell ref="AJ73:AL73"/>
    <mergeCell ref="AG74:AI74"/>
    <mergeCell ref="AJ69:AL69"/>
    <mergeCell ref="X64:Z64"/>
    <mergeCell ref="X65:Z65"/>
    <mergeCell ref="X66:Z66"/>
    <mergeCell ref="X67:Z67"/>
    <mergeCell ref="U63:W63"/>
    <mergeCell ref="U64:W64"/>
    <mergeCell ref="U65:W65"/>
    <mergeCell ref="U66:W66"/>
    <mergeCell ref="U67:W67"/>
    <mergeCell ref="AG61:AI61"/>
    <mergeCell ref="AG62:AI62"/>
    <mergeCell ref="AG63:AI63"/>
    <mergeCell ref="AG64:AI64"/>
    <mergeCell ref="AG65:AI65"/>
    <mergeCell ref="AG66:AI66"/>
    <mergeCell ref="AG67:AI67"/>
    <mergeCell ref="AG68:AI68"/>
    <mergeCell ref="AG69:AI69"/>
    <mergeCell ref="AD75:AF75"/>
    <mergeCell ref="AD76:AF76"/>
    <mergeCell ref="U74:W74"/>
    <mergeCell ref="AA74:AC74"/>
    <mergeCell ref="AA70:AC70"/>
    <mergeCell ref="U69:W69"/>
    <mergeCell ref="U70:W70"/>
    <mergeCell ref="U71:W71"/>
    <mergeCell ref="U72:W72"/>
    <mergeCell ref="U73:W73"/>
    <mergeCell ref="AA69:AC69"/>
    <mergeCell ref="X69:Z69"/>
    <mergeCell ref="X70:Z70"/>
    <mergeCell ref="X71:Z71"/>
    <mergeCell ref="X72:Z72"/>
    <mergeCell ref="X73:Z73"/>
    <mergeCell ref="X75:Z75"/>
    <mergeCell ref="AJ61:AL61"/>
    <mergeCell ref="AJ62:AL62"/>
    <mergeCell ref="AJ63:AL63"/>
    <mergeCell ref="AJ64:AL64"/>
    <mergeCell ref="AJ65:AL65"/>
    <mergeCell ref="AJ66:AL66"/>
    <mergeCell ref="AJ67:AL67"/>
    <mergeCell ref="AJ68:AL68"/>
    <mergeCell ref="AA76:AC76"/>
    <mergeCell ref="AD61:AF61"/>
    <mergeCell ref="AD62:AF62"/>
    <mergeCell ref="AD63:AF63"/>
    <mergeCell ref="AD64:AF64"/>
    <mergeCell ref="AD65:AF65"/>
    <mergeCell ref="AD66:AF66"/>
    <mergeCell ref="AD67:AF67"/>
    <mergeCell ref="AD68:AF68"/>
    <mergeCell ref="AD69:AF69"/>
    <mergeCell ref="AA61:AC61"/>
    <mergeCell ref="AA62:AC62"/>
    <mergeCell ref="AA63:AC63"/>
    <mergeCell ref="AA64:AC64"/>
    <mergeCell ref="AA65:AC65"/>
    <mergeCell ref="AA66:AC66"/>
    <mergeCell ref="AP61:AR61"/>
    <mergeCell ref="AP62:AR62"/>
    <mergeCell ref="AP63:AR63"/>
    <mergeCell ref="AP64:AR64"/>
    <mergeCell ref="AP65:AR65"/>
    <mergeCell ref="AP66:AR66"/>
    <mergeCell ref="AM61:AO61"/>
    <mergeCell ref="AM62:AO62"/>
    <mergeCell ref="AM63:AO63"/>
    <mergeCell ref="AM64:AO64"/>
    <mergeCell ref="AM65:AO65"/>
    <mergeCell ref="AM66:AO66"/>
    <mergeCell ref="AM86:AO86"/>
    <mergeCell ref="AP86:AR86"/>
    <mergeCell ref="AM85:AO85"/>
    <mergeCell ref="AP85:AR85"/>
    <mergeCell ref="AG85:AI85"/>
    <mergeCell ref="AJ75:AL75"/>
    <mergeCell ref="AJ76:AL76"/>
    <mergeCell ref="AP67:AR67"/>
    <mergeCell ref="AP68:AR68"/>
    <mergeCell ref="AP69:AR69"/>
    <mergeCell ref="AP70:AR70"/>
    <mergeCell ref="AP71:AR71"/>
    <mergeCell ref="AP72:AR72"/>
    <mergeCell ref="AM67:AO67"/>
    <mergeCell ref="AM68:AO68"/>
    <mergeCell ref="AG70:AI70"/>
    <mergeCell ref="AG71:AI71"/>
    <mergeCell ref="AG72:AI72"/>
    <mergeCell ref="AG73:AI73"/>
    <mergeCell ref="AP73:AR73"/>
    <mergeCell ref="AP74:AR74"/>
    <mergeCell ref="AJ74:AL74"/>
    <mergeCell ref="AM69:AO69"/>
    <mergeCell ref="AM70:AO70"/>
    <mergeCell ref="C79:E79"/>
    <mergeCell ref="C80:E80"/>
    <mergeCell ref="C84:E84"/>
    <mergeCell ref="C85:E85"/>
    <mergeCell ref="AP75:AR75"/>
    <mergeCell ref="AP76:AR76"/>
    <mergeCell ref="AG75:AI75"/>
    <mergeCell ref="AG76:AI76"/>
    <mergeCell ref="X76:Z76"/>
    <mergeCell ref="U75:W75"/>
    <mergeCell ref="U76:W76"/>
    <mergeCell ref="R76:T76"/>
    <mergeCell ref="AA75:AC75"/>
    <mergeCell ref="AM77:AO77"/>
    <mergeCell ref="AP77:AR77"/>
    <mergeCell ref="O76:Q76"/>
    <mergeCell ref="O75:Q75"/>
    <mergeCell ref="F76:H76"/>
    <mergeCell ref="I75:K75"/>
    <mergeCell ref="I76:K76"/>
    <mergeCell ref="C76:E76"/>
    <mergeCell ref="C78:E78"/>
    <mergeCell ref="AG78:AI78"/>
    <mergeCell ref="AJ78:AL78"/>
    <mergeCell ref="AM78:AO78"/>
    <mergeCell ref="AP78:AR78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F78:H78"/>
    <mergeCell ref="I78:K78"/>
    <mergeCell ref="L78:N78"/>
    <mergeCell ref="O78:Q78"/>
    <mergeCell ref="R78:T78"/>
    <mergeCell ref="U78:W78"/>
    <mergeCell ref="X78:Z78"/>
    <mergeCell ref="AA78:AC78"/>
    <mergeCell ref="AD78:AF78"/>
    <mergeCell ref="C86:E86"/>
    <mergeCell ref="C87:E87"/>
    <mergeCell ref="C88:E88"/>
    <mergeCell ref="C89:E89"/>
    <mergeCell ref="AD77:AF77"/>
    <mergeCell ref="AG77:AI77"/>
    <mergeCell ref="AJ77:AL77"/>
    <mergeCell ref="C82:E82"/>
    <mergeCell ref="C83:E83"/>
    <mergeCell ref="L86:N86"/>
    <mergeCell ref="O86:Q86"/>
    <mergeCell ref="R86:T86"/>
    <mergeCell ref="U86:W86"/>
    <mergeCell ref="X86:Z86"/>
    <mergeCell ref="R85:T85"/>
    <mergeCell ref="U85:W85"/>
    <mergeCell ref="X85:Z85"/>
    <mergeCell ref="AA86:AC86"/>
    <mergeCell ref="AD86:AF86"/>
    <mergeCell ref="AG86:AI86"/>
    <mergeCell ref="AJ86:AL86"/>
    <mergeCell ref="AJ85:AL85"/>
    <mergeCell ref="AA85:AC85"/>
    <mergeCell ref="AD85:AF85"/>
    <mergeCell ref="C102:E102"/>
    <mergeCell ref="C103:E103"/>
    <mergeCell ref="F85:H85"/>
    <mergeCell ref="I85:K85"/>
    <mergeCell ref="L85:N85"/>
    <mergeCell ref="O85:Q85"/>
    <mergeCell ref="F87:H87"/>
    <mergeCell ref="I87:K87"/>
    <mergeCell ref="L87:N87"/>
    <mergeCell ref="O87:Q87"/>
    <mergeCell ref="C96:E96"/>
    <mergeCell ref="C97:E97"/>
    <mergeCell ref="C98:E98"/>
    <mergeCell ref="C99:E99"/>
    <mergeCell ref="C100:E100"/>
    <mergeCell ref="C101:E101"/>
    <mergeCell ref="C90:E90"/>
    <mergeCell ref="C91:E91"/>
    <mergeCell ref="C92:E92"/>
    <mergeCell ref="C93:E93"/>
    <mergeCell ref="C94:E94"/>
    <mergeCell ref="C95:E95"/>
    <mergeCell ref="F86:H86"/>
    <mergeCell ref="I86:K86"/>
    <mergeCell ref="F88:H88"/>
    <mergeCell ref="I88:K88"/>
    <mergeCell ref="L88:N88"/>
    <mergeCell ref="O88:Q88"/>
    <mergeCell ref="R88:T88"/>
    <mergeCell ref="U88:W88"/>
    <mergeCell ref="X88:Z88"/>
    <mergeCell ref="R87:T87"/>
    <mergeCell ref="U87:W87"/>
    <mergeCell ref="X87:Z87"/>
    <mergeCell ref="AA88:AC88"/>
    <mergeCell ref="AD88:AF88"/>
    <mergeCell ref="AG88:AI88"/>
    <mergeCell ref="AJ88:AL88"/>
    <mergeCell ref="AM88:AO88"/>
    <mergeCell ref="AP88:AR88"/>
    <mergeCell ref="AJ87:AL87"/>
    <mergeCell ref="AM87:AO87"/>
    <mergeCell ref="AP87:AR87"/>
    <mergeCell ref="AA87:AC87"/>
    <mergeCell ref="AD87:AF87"/>
    <mergeCell ref="AG87:AI87"/>
    <mergeCell ref="AP89:AR89"/>
    <mergeCell ref="F90:H90"/>
    <mergeCell ref="I90:K90"/>
    <mergeCell ref="L90:N90"/>
    <mergeCell ref="O90:Q90"/>
    <mergeCell ref="R90:T90"/>
    <mergeCell ref="U90:W90"/>
    <mergeCell ref="X90:Z90"/>
    <mergeCell ref="AA90:AC90"/>
    <mergeCell ref="AD90:AF90"/>
    <mergeCell ref="X89:Z89"/>
    <mergeCell ref="AA89:AC89"/>
    <mergeCell ref="AD89:AF89"/>
    <mergeCell ref="AG89:AI89"/>
    <mergeCell ref="AJ89:AL89"/>
    <mergeCell ref="AM89:AO89"/>
    <mergeCell ref="F89:H89"/>
    <mergeCell ref="I89:K89"/>
    <mergeCell ref="L89:N89"/>
    <mergeCell ref="O89:Q89"/>
    <mergeCell ref="R89:T89"/>
    <mergeCell ref="U89:W89"/>
    <mergeCell ref="AG90:AI90"/>
    <mergeCell ref="AJ90:AL90"/>
    <mergeCell ref="U92:W92"/>
    <mergeCell ref="X92:Z92"/>
    <mergeCell ref="AA92:AC92"/>
    <mergeCell ref="AD92:AF92"/>
    <mergeCell ref="AM90:AO90"/>
    <mergeCell ref="AP90:AR90"/>
    <mergeCell ref="F91:H91"/>
    <mergeCell ref="I91:K91"/>
    <mergeCell ref="L91:N91"/>
    <mergeCell ref="O91:Q91"/>
    <mergeCell ref="R91:T91"/>
    <mergeCell ref="U91:W91"/>
    <mergeCell ref="AP91:AR91"/>
    <mergeCell ref="X91:Z91"/>
    <mergeCell ref="AA91:AC91"/>
    <mergeCell ref="AD91:AF91"/>
    <mergeCell ref="AG91:AI91"/>
    <mergeCell ref="AJ91:AL91"/>
    <mergeCell ref="AM91:AO91"/>
    <mergeCell ref="AA94:AC94"/>
    <mergeCell ref="AD94:AF94"/>
    <mergeCell ref="AG92:AI92"/>
    <mergeCell ref="AJ92:AL92"/>
    <mergeCell ref="AM92:AO92"/>
    <mergeCell ref="AP92:AR92"/>
    <mergeCell ref="F93:H93"/>
    <mergeCell ref="I93:K93"/>
    <mergeCell ref="L93:N93"/>
    <mergeCell ref="O93:Q93"/>
    <mergeCell ref="R93:T93"/>
    <mergeCell ref="U93:W93"/>
    <mergeCell ref="AP93:AR93"/>
    <mergeCell ref="X93:Z93"/>
    <mergeCell ref="AA93:AC93"/>
    <mergeCell ref="AD93:AF93"/>
    <mergeCell ref="AG93:AI93"/>
    <mergeCell ref="AJ93:AL93"/>
    <mergeCell ref="AM93:AO93"/>
    <mergeCell ref="F92:H92"/>
    <mergeCell ref="I92:K92"/>
    <mergeCell ref="L92:N92"/>
    <mergeCell ref="O92:Q92"/>
    <mergeCell ref="R92:T92"/>
    <mergeCell ref="AG94:AI94"/>
    <mergeCell ref="AJ94:AL94"/>
    <mergeCell ref="AM94:AO94"/>
    <mergeCell ref="AP94:AR94"/>
    <mergeCell ref="F95:H95"/>
    <mergeCell ref="I95:K95"/>
    <mergeCell ref="L95:N95"/>
    <mergeCell ref="O95:Q95"/>
    <mergeCell ref="R95:T95"/>
    <mergeCell ref="U95:W95"/>
    <mergeCell ref="AP95:AR95"/>
    <mergeCell ref="X95:Z95"/>
    <mergeCell ref="AA95:AC95"/>
    <mergeCell ref="AD95:AF95"/>
    <mergeCell ref="AG95:AI95"/>
    <mergeCell ref="AJ95:AL95"/>
    <mergeCell ref="AM95:AO95"/>
    <mergeCell ref="F94:H94"/>
    <mergeCell ref="I94:K94"/>
    <mergeCell ref="L94:N94"/>
    <mergeCell ref="O94:Q94"/>
    <mergeCell ref="R94:T94"/>
    <mergeCell ref="U94:W94"/>
    <mergeCell ref="X94:Z94"/>
    <mergeCell ref="AP96:AR96"/>
    <mergeCell ref="F97:H97"/>
    <mergeCell ref="I97:K97"/>
    <mergeCell ref="L97:N97"/>
    <mergeCell ref="O97:Q97"/>
    <mergeCell ref="R97:T97"/>
    <mergeCell ref="U97:W97"/>
    <mergeCell ref="AP97:AR97"/>
    <mergeCell ref="X97:Z97"/>
    <mergeCell ref="AA97:AC97"/>
    <mergeCell ref="AD97:AF97"/>
    <mergeCell ref="AG97:AI97"/>
    <mergeCell ref="AJ97:AL97"/>
    <mergeCell ref="AM97:AO97"/>
    <mergeCell ref="F96:H96"/>
    <mergeCell ref="I96:K96"/>
    <mergeCell ref="L96:N96"/>
    <mergeCell ref="O96:Q96"/>
    <mergeCell ref="R96:T96"/>
    <mergeCell ref="U96:W96"/>
    <mergeCell ref="X96:Z96"/>
    <mergeCell ref="AA96:AC96"/>
    <mergeCell ref="AD96:AF96"/>
    <mergeCell ref="AP98:AR98"/>
    <mergeCell ref="F99:H99"/>
    <mergeCell ref="I99:K99"/>
    <mergeCell ref="L99:N99"/>
    <mergeCell ref="O99:Q99"/>
    <mergeCell ref="R99:T99"/>
    <mergeCell ref="U99:W99"/>
    <mergeCell ref="AP99:AR99"/>
    <mergeCell ref="X99:Z99"/>
    <mergeCell ref="AA99:AC99"/>
    <mergeCell ref="AD99:AF99"/>
    <mergeCell ref="AG99:AI99"/>
    <mergeCell ref="AJ99:AL99"/>
    <mergeCell ref="AM99:AO99"/>
    <mergeCell ref="F98:H98"/>
    <mergeCell ref="I98:K98"/>
    <mergeCell ref="L98:N98"/>
    <mergeCell ref="O98:Q98"/>
    <mergeCell ref="R98:T98"/>
    <mergeCell ref="U98:W98"/>
    <mergeCell ref="X98:Z98"/>
    <mergeCell ref="AA98:AC98"/>
    <mergeCell ref="AD98:AF98"/>
    <mergeCell ref="AG98:AI98"/>
    <mergeCell ref="AP100:AR100"/>
    <mergeCell ref="F101:H101"/>
    <mergeCell ref="I101:K101"/>
    <mergeCell ref="L101:N101"/>
    <mergeCell ref="O101:Q101"/>
    <mergeCell ref="R101:T101"/>
    <mergeCell ref="U101:W101"/>
    <mergeCell ref="F100:H100"/>
    <mergeCell ref="I100:K100"/>
    <mergeCell ref="L100:N100"/>
    <mergeCell ref="O100:Q100"/>
    <mergeCell ref="R100:T100"/>
    <mergeCell ref="U100:W100"/>
    <mergeCell ref="X100:Z100"/>
    <mergeCell ref="AA100:AC100"/>
    <mergeCell ref="AD100:AF100"/>
    <mergeCell ref="AP101:AR101"/>
    <mergeCell ref="X101:Z101"/>
    <mergeCell ref="AA101:AC101"/>
    <mergeCell ref="AJ98:AL98"/>
    <mergeCell ref="AM98:AO98"/>
    <mergeCell ref="AG96:AI96"/>
    <mergeCell ref="AJ96:AL96"/>
    <mergeCell ref="AA102:AC102"/>
    <mergeCell ref="AD102:AF102"/>
    <mergeCell ref="AG100:AI100"/>
    <mergeCell ref="AJ100:AL100"/>
    <mergeCell ref="AM100:AO100"/>
    <mergeCell ref="AM96:AO96"/>
    <mergeCell ref="F102:H102"/>
    <mergeCell ref="I102:K102"/>
    <mergeCell ref="L102:N102"/>
    <mergeCell ref="O102:Q102"/>
    <mergeCell ref="R102:T102"/>
    <mergeCell ref="U102:W102"/>
    <mergeCell ref="X102:Z102"/>
    <mergeCell ref="AJ101:AL101"/>
    <mergeCell ref="AM101:AO101"/>
    <mergeCell ref="AD101:AF101"/>
    <mergeCell ref="AG101:AI101"/>
    <mergeCell ref="I79:K79"/>
    <mergeCell ref="L79:N79"/>
    <mergeCell ref="O79:Q79"/>
    <mergeCell ref="R79:T79"/>
    <mergeCell ref="U79:W79"/>
    <mergeCell ref="AG80:AI80"/>
    <mergeCell ref="AJ80:AL80"/>
    <mergeCell ref="AM103:AO103"/>
    <mergeCell ref="AG102:AI102"/>
    <mergeCell ref="AJ102:AL102"/>
    <mergeCell ref="AM102:AO102"/>
    <mergeCell ref="I103:K103"/>
    <mergeCell ref="L103:N103"/>
    <mergeCell ref="O103:Q103"/>
    <mergeCell ref="R103:T103"/>
    <mergeCell ref="U103:W103"/>
    <mergeCell ref="X103:Z103"/>
    <mergeCell ref="AA103:AC103"/>
    <mergeCell ref="AD103:AF103"/>
    <mergeCell ref="AG103:AI103"/>
    <mergeCell ref="AJ103:AL103"/>
    <mergeCell ref="AM80:AO80"/>
    <mergeCell ref="AA82:AC82"/>
    <mergeCell ref="AD82:AF82"/>
    <mergeCell ref="AP83:AR83"/>
    <mergeCell ref="X84:Z84"/>
    <mergeCell ref="AA84:AC84"/>
    <mergeCell ref="AD84:AF84"/>
    <mergeCell ref="AG84:AI84"/>
    <mergeCell ref="AJ84:AL84"/>
    <mergeCell ref="AM84:AO84"/>
    <mergeCell ref="AP79:AR79"/>
    <mergeCell ref="F80:H80"/>
    <mergeCell ref="I80:K80"/>
    <mergeCell ref="L80:N80"/>
    <mergeCell ref="O80:Q80"/>
    <mergeCell ref="R80:T80"/>
    <mergeCell ref="U80:W80"/>
    <mergeCell ref="X80:Z80"/>
    <mergeCell ref="AA80:AC80"/>
    <mergeCell ref="AD80:AF80"/>
    <mergeCell ref="X79:Z79"/>
    <mergeCell ref="AA79:AC79"/>
    <mergeCell ref="AD79:AF79"/>
    <mergeCell ref="AG79:AI79"/>
    <mergeCell ref="AJ79:AL79"/>
    <mergeCell ref="AM79:AO79"/>
    <mergeCell ref="F79:H79"/>
    <mergeCell ref="F83:H83"/>
    <mergeCell ref="I83:K83"/>
    <mergeCell ref="L83:N83"/>
    <mergeCell ref="O83:Q83"/>
    <mergeCell ref="R83:T83"/>
    <mergeCell ref="U83:W83"/>
    <mergeCell ref="X83:Z83"/>
    <mergeCell ref="AA83:AC83"/>
    <mergeCell ref="AD83:AF83"/>
    <mergeCell ref="AD81:AF81"/>
    <mergeCell ref="AG81:AI81"/>
    <mergeCell ref="AJ81:AL81"/>
    <mergeCell ref="AM81:AO81"/>
    <mergeCell ref="AP81:AR81"/>
    <mergeCell ref="AP80:AR80"/>
    <mergeCell ref="F82:H82"/>
    <mergeCell ref="I82:K82"/>
    <mergeCell ref="L82:N82"/>
    <mergeCell ref="O82:Q82"/>
    <mergeCell ref="R82:T82"/>
    <mergeCell ref="U82:W82"/>
    <mergeCell ref="X81:Z81"/>
    <mergeCell ref="AA81:AC81"/>
    <mergeCell ref="AP82:AR82"/>
    <mergeCell ref="X82:Z82"/>
    <mergeCell ref="AG82:AI82"/>
    <mergeCell ref="AJ82:AL82"/>
    <mergeCell ref="AM82:AO82"/>
    <mergeCell ref="AG83:AI83"/>
    <mergeCell ref="AJ83:AL83"/>
    <mergeCell ref="AM83:AO83"/>
    <mergeCell ref="AD104:AF104"/>
    <mergeCell ref="AG104:AI104"/>
    <mergeCell ref="AJ104:AL104"/>
    <mergeCell ref="AM104:AO104"/>
    <mergeCell ref="AP104:AR104"/>
    <mergeCell ref="C81:E81"/>
    <mergeCell ref="F81:H81"/>
    <mergeCell ref="I81:K81"/>
    <mergeCell ref="L81:N81"/>
    <mergeCell ref="O81:Q81"/>
    <mergeCell ref="C104:E104"/>
    <mergeCell ref="F104:H104"/>
    <mergeCell ref="I104:K104"/>
    <mergeCell ref="L104:N104"/>
    <mergeCell ref="O104:Q104"/>
    <mergeCell ref="R104:T104"/>
    <mergeCell ref="U104:W104"/>
    <mergeCell ref="X104:Z104"/>
    <mergeCell ref="AA104:AC104"/>
    <mergeCell ref="R81:T81"/>
    <mergeCell ref="U81:W81"/>
    <mergeCell ref="AP84:AR84"/>
    <mergeCell ref="C105:E105"/>
    <mergeCell ref="F105:H105"/>
    <mergeCell ref="I105:K105"/>
    <mergeCell ref="L105:N105"/>
    <mergeCell ref="O105:Q105"/>
    <mergeCell ref="R105:T105"/>
    <mergeCell ref="U105:W105"/>
    <mergeCell ref="X105:Z105"/>
    <mergeCell ref="AA105:AC105"/>
    <mergeCell ref="AD105:AF105"/>
    <mergeCell ref="AG105:AI105"/>
    <mergeCell ref="AJ105:AL105"/>
    <mergeCell ref="AM105:AO105"/>
    <mergeCell ref="AP105:AR105"/>
    <mergeCell ref="F84:H84"/>
    <mergeCell ref="I84:K84"/>
    <mergeCell ref="L84:N84"/>
    <mergeCell ref="O84:Q84"/>
    <mergeCell ref="R84:T84"/>
    <mergeCell ref="U84:W84"/>
    <mergeCell ref="AP102:AR102"/>
    <mergeCell ref="F103:H103"/>
    <mergeCell ref="AP103:AR103"/>
    <mergeCell ref="AG107:AI107"/>
    <mergeCell ref="AJ107:AL107"/>
    <mergeCell ref="AM107:AO107"/>
    <mergeCell ref="AP107:AR107"/>
    <mergeCell ref="C106:E106"/>
    <mergeCell ref="F106:H106"/>
    <mergeCell ref="I106:K106"/>
    <mergeCell ref="L106:N106"/>
    <mergeCell ref="O106:Q106"/>
    <mergeCell ref="R106:T106"/>
    <mergeCell ref="U106:W106"/>
    <mergeCell ref="X106:Z106"/>
    <mergeCell ref="AA106:AC106"/>
    <mergeCell ref="AD106:AF106"/>
    <mergeCell ref="AG106:AI106"/>
    <mergeCell ref="AJ106:AL106"/>
    <mergeCell ref="AM106:AO106"/>
    <mergeCell ref="AP106:AR106"/>
    <mergeCell ref="AD108:AF108"/>
    <mergeCell ref="AG108:AI108"/>
    <mergeCell ref="AJ108:AL108"/>
    <mergeCell ref="AM108:AO108"/>
    <mergeCell ref="AP108:AR108"/>
    <mergeCell ref="C107:E107"/>
    <mergeCell ref="F107:H107"/>
    <mergeCell ref="I107:K107"/>
    <mergeCell ref="L107:N107"/>
    <mergeCell ref="O107:Q107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R107:T107"/>
    <mergeCell ref="U107:W107"/>
    <mergeCell ref="X107:Z107"/>
    <mergeCell ref="AA107:AC107"/>
    <mergeCell ref="AD107:AF107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AP109:AR109"/>
    <mergeCell ref="I110:K110"/>
    <mergeCell ref="L110:N110"/>
    <mergeCell ref="O110:Q110"/>
    <mergeCell ref="R110:T110"/>
    <mergeCell ref="U110:W110"/>
    <mergeCell ref="X110:Z110"/>
    <mergeCell ref="AA110:AC110"/>
    <mergeCell ref="AD110:AF110"/>
    <mergeCell ref="AG110:AI110"/>
    <mergeCell ref="AJ110:AL110"/>
    <mergeCell ref="AM110:AO110"/>
    <mergeCell ref="AP110:AR110"/>
    <mergeCell ref="I109:K109"/>
    <mergeCell ref="L109:N109"/>
    <mergeCell ref="O109:Q109"/>
    <mergeCell ref="R109:T109"/>
    <mergeCell ref="U109:W109"/>
    <mergeCell ref="X109:Z109"/>
    <mergeCell ref="AA109:AC109"/>
    <mergeCell ref="U111:W111"/>
    <mergeCell ref="X111:Z111"/>
    <mergeCell ref="AA111:AC111"/>
    <mergeCell ref="AD111:AF111"/>
    <mergeCell ref="AG111:AI111"/>
    <mergeCell ref="AD109:AF109"/>
    <mergeCell ref="AG109:AI109"/>
    <mergeCell ref="AJ109:AL109"/>
    <mergeCell ref="AM109:AO109"/>
    <mergeCell ref="U113:W113"/>
    <mergeCell ref="X113:Z113"/>
    <mergeCell ref="AA113:AC113"/>
    <mergeCell ref="AD113:AF113"/>
    <mergeCell ref="AG113:AI113"/>
    <mergeCell ref="AJ111:AL111"/>
    <mergeCell ref="AM111:AO111"/>
    <mergeCell ref="AP111:AR111"/>
    <mergeCell ref="I112:K112"/>
    <mergeCell ref="L112:N112"/>
    <mergeCell ref="O112:Q112"/>
    <mergeCell ref="R112:T112"/>
    <mergeCell ref="U112:W112"/>
    <mergeCell ref="X112:Z112"/>
    <mergeCell ref="AA112:AC112"/>
    <mergeCell ref="AD112:AF112"/>
    <mergeCell ref="AG112:AI112"/>
    <mergeCell ref="AJ112:AL112"/>
    <mergeCell ref="AM112:AO112"/>
    <mergeCell ref="AP112:AR112"/>
    <mergeCell ref="I111:K111"/>
    <mergeCell ref="L111:N111"/>
    <mergeCell ref="O111:Q111"/>
    <mergeCell ref="R111:T111"/>
    <mergeCell ref="U115:W115"/>
    <mergeCell ref="X115:Z115"/>
    <mergeCell ref="AA115:AC115"/>
    <mergeCell ref="AD115:AF115"/>
    <mergeCell ref="AG115:AI115"/>
    <mergeCell ref="AJ113:AL113"/>
    <mergeCell ref="AM113:AO113"/>
    <mergeCell ref="AP113:AR113"/>
    <mergeCell ref="I114:K114"/>
    <mergeCell ref="L114:N114"/>
    <mergeCell ref="O114:Q114"/>
    <mergeCell ref="R114:T114"/>
    <mergeCell ref="U114:W114"/>
    <mergeCell ref="X114:Z114"/>
    <mergeCell ref="AA114:AC114"/>
    <mergeCell ref="AD114:AF114"/>
    <mergeCell ref="AG114:AI114"/>
    <mergeCell ref="AJ114:AL114"/>
    <mergeCell ref="AM114:AO114"/>
    <mergeCell ref="AP114:AR114"/>
    <mergeCell ref="I113:K113"/>
    <mergeCell ref="L113:N113"/>
    <mergeCell ref="O113:Q113"/>
    <mergeCell ref="R113:T113"/>
    <mergeCell ref="AJ115:AL115"/>
    <mergeCell ref="AJ121:AL121"/>
    <mergeCell ref="AM121:AO121"/>
    <mergeCell ref="AP121:AR121"/>
    <mergeCell ref="AM117:AO117"/>
    <mergeCell ref="AP117:AR117"/>
    <mergeCell ref="AM115:AO115"/>
    <mergeCell ref="AP115:AR115"/>
    <mergeCell ref="I116:K116"/>
    <mergeCell ref="L116:N116"/>
    <mergeCell ref="O116:Q116"/>
    <mergeCell ref="R116:T116"/>
    <mergeCell ref="U116:W116"/>
    <mergeCell ref="X116:Z116"/>
    <mergeCell ref="AA116:AC116"/>
    <mergeCell ref="AD116:AF116"/>
    <mergeCell ref="AG116:AI116"/>
    <mergeCell ref="AJ116:AL116"/>
    <mergeCell ref="AM116:AO116"/>
    <mergeCell ref="AP116:AR116"/>
    <mergeCell ref="I115:K115"/>
    <mergeCell ref="L115:N115"/>
    <mergeCell ref="O115:Q115"/>
    <mergeCell ref="R115:T115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I121:K121"/>
    <mergeCell ref="I117:K117"/>
    <mergeCell ref="C121:E121"/>
    <mergeCell ref="F121:H121"/>
    <mergeCell ref="L121:N121"/>
    <mergeCell ref="O121:Q121"/>
    <mergeCell ref="R121:T121"/>
    <mergeCell ref="U121:W121"/>
    <mergeCell ref="X121:Z121"/>
    <mergeCell ref="AA121:AC121"/>
    <mergeCell ref="AD121:AF121"/>
    <mergeCell ref="AG121:AI121"/>
    <mergeCell ref="AJ117:AL117"/>
    <mergeCell ref="U117:W117"/>
    <mergeCell ref="X117:Z117"/>
    <mergeCell ref="AA117:AC117"/>
    <mergeCell ref="AD117:AF117"/>
    <mergeCell ref="AG117:AI117"/>
    <mergeCell ref="O119:Q119"/>
    <mergeCell ref="R119:T119"/>
    <mergeCell ref="U119:W119"/>
    <mergeCell ref="X119:Z119"/>
    <mergeCell ref="AA119:AC119"/>
    <mergeCell ref="L117:N117"/>
    <mergeCell ref="O117:Q117"/>
    <mergeCell ref="R117:T117"/>
  </mergeCells>
  <conditionalFormatting sqref="AA55">
    <cfRule type="cellIs" dxfId="1" priority="2" operator="equal">
      <formula>0</formula>
    </cfRule>
  </conditionalFormatting>
  <conditionalFormatting sqref="C3:AR58">
    <cfRule type="cellIs" dxfId="0" priority="1" operator="equal">
      <formula>0</formula>
    </cfRule>
  </conditionalFormatting>
  <printOptions horizontalCentered="1"/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B1" sqref="B1"/>
    </sheetView>
  </sheetViews>
  <sheetFormatPr defaultRowHeight="15" x14ac:dyDescent="0.25"/>
  <cols>
    <col min="1" max="1" width="31.140625" customWidth="1"/>
    <col min="2" max="2" width="18.140625" customWidth="1"/>
  </cols>
  <sheetData>
    <row r="1" spans="1:2" x14ac:dyDescent="0.25">
      <c r="A1" s="2" t="s">
        <v>50</v>
      </c>
      <c r="B1" s="1">
        <f>Data!C121</f>
        <v>1529</v>
      </c>
    </row>
    <row r="2" spans="1:2" x14ac:dyDescent="0.25">
      <c r="A2" s="2" t="s">
        <v>51</v>
      </c>
      <c r="B2" s="1">
        <f>Data!F121</f>
        <v>2741</v>
      </c>
    </row>
    <row r="3" spans="1:2" x14ac:dyDescent="0.25">
      <c r="A3" s="2" t="s">
        <v>52</v>
      </c>
      <c r="B3" s="1">
        <f>Data!I121</f>
        <v>1434</v>
      </c>
    </row>
    <row r="4" spans="1:2" x14ac:dyDescent="0.25">
      <c r="A4" s="2" t="s">
        <v>53</v>
      </c>
      <c r="B4" s="1">
        <f>Data!L121</f>
        <v>596</v>
      </c>
    </row>
    <row r="5" spans="1:2" x14ac:dyDescent="0.25">
      <c r="A5" s="2" t="s">
        <v>54</v>
      </c>
      <c r="B5" s="1">
        <f>Data!O121</f>
        <v>2280</v>
      </c>
    </row>
    <row r="6" spans="1:2" x14ac:dyDescent="0.25">
      <c r="A6" s="2" t="s">
        <v>55</v>
      </c>
      <c r="B6" s="1">
        <f>Data!R121</f>
        <v>2149</v>
      </c>
    </row>
    <row r="7" spans="1:2" x14ac:dyDescent="0.25">
      <c r="A7" s="2" t="s">
        <v>56</v>
      </c>
      <c r="B7" s="1">
        <f>Data!L121</f>
        <v>596</v>
      </c>
    </row>
    <row r="8" spans="1:2" x14ac:dyDescent="0.25">
      <c r="A8" s="2" t="s">
        <v>57</v>
      </c>
      <c r="B8" s="1">
        <f>Data!X121</f>
        <v>1223</v>
      </c>
    </row>
    <row r="9" spans="1:2" x14ac:dyDescent="0.25">
      <c r="A9" s="2" t="s">
        <v>58</v>
      </c>
      <c r="B9" s="1">
        <f>Data!AA121</f>
        <v>2122</v>
      </c>
    </row>
    <row r="10" spans="1:2" x14ac:dyDescent="0.25">
      <c r="A10" s="2" t="s">
        <v>59</v>
      </c>
      <c r="B10" s="1">
        <f>Data!AD121</f>
        <v>1790</v>
      </c>
    </row>
    <row r="11" spans="1:2" x14ac:dyDescent="0.25">
      <c r="A11" s="2" t="s">
        <v>60</v>
      </c>
      <c r="B11" s="1">
        <f>Data!AG121</f>
        <v>1356</v>
      </c>
    </row>
    <row r="12" spans="1:2" x14ac:dyDescent="0.25">
      <c r="A12" s="2" t="s">
        <v>61</v>
      </c>
      <c r="B12" s="1">
        <f>Data!AJ121</f>
        <v>703</v>
      </c>
    </row>
    <row r="13" spans="1:2" x14ac:dyDescent="0.25">
      <c r="A13" s="2" t="s">
        <v>62</v>
      </c>
      <c r="B13" s="1">
        <f>Data!AM121</f>
        <v>1976</v>
      </c>
    </row>
    <row r="14" spans="1:2" x14ac:dyDescent="0.25">
      <c r="A14" s="2" t="s">
        <v>63</v>
      </c>
      <c r="B14" s="1">
        <f>Data!AP121</f>
        <v>409</v>
      </c>
    </row>
  </sheetData>
  <printOptions horizontalCentered="1"/>
  <pageMargins left="0.2" right="0.2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57"/>
  <sheetViews>
    <sheetView topLeftCell="A2" zoomScale="70" zoomScaleNormal="70" workbookViewId="0">
      <selection activeCell="A3" sqref="A3"/>
    </sheetView>
  </sheetViews>
  <sheetFormatPr defaultRowHeight="15" x14ac:dyDescent="0.25"/>
  <cols>
    <col min="1" max="1" width="20.5703125" customWidth="1"/>
  </cols>
  <sheetData>
    <row r="2" spans="1:2" x14ac:dyDescent="0.25">
      <c r="A2" s="35" t="s">
        <v>77</v>
      </c>
      <c r="B2" s="1">
        <f>VLOOKUP(A2,Data!$B$3:$AV$58,47,FALSE)</f>
        <v>860</v>
      </c>
    </row>
    <row r="3" spans="1:2" x14ac:dyDescent="0.25">
      <c r="A3" s="35" t="s">
        <v>84</v>
      </c>
      <c r="B3" s="1">
        <f>VLOOKUP(A3,Data!$B$3:$AV$58,47,FALSE)</f>
        <v>862</v>
      </c>
    </row>
    <row r="4" spans="1:2" x14ac:dyDescent="0.25">
      <c r="A4" s="35" t="s">
        <v>123</v>
      </c>
      <c r="B4" s="1">
        <f>VLOOKUP(A4,Data!$B$3:$AV$58,47,FALSE)</f>
        <v>641</v>
      </c>
    </row>
    <row r="5" spans="1:2" x14ac:dyDescent="0.25">
      <c r="A5" s="35" t="s">
        <v>113</v>
      </c>
      <c r="B5" s="1">
        <f>VLOOKUP(A5,Data!$B$3:$AV$58,47,FALSE)</f>
        <v>183</v>
      </c>
    </row>
    <row r="6" spans="1:2" x14ac:dyDescent="0.25">
      <c r="A6" s="35" t="s">
        <v>102</v>
      </c>
      <c r="B6" s="1">
        <f>VLOOKUP(A6,Data!$B$3:$AV$58,47,FALSE)</f>
        <v>199</v>
      </c>
    </row>
    <row r="7" spans="1:2" x14ac:dyDescent="0.25">
      <c r="A7" s="35" t="s">
        <v>78</v>
      </c>
      <c r="B7" s="1">
        <f>VLOOKUP(A7,Data!$B$3:$AV$58,47,FALSE)</f>
        <v>493</v>
      </c>
    </row>
    <row r="8" spans="1:2" x14ac:dyDescent="0.25">
      <c r="A8" s="35" t="s">
        <v>112</v>
      </c>
      <c r="B8" s="1">
        <f>VLOOKUP(A8,Data!$B$3:$AV$58,47,FALSE)</f>
        <v>193</v>
      </c>
    </row>
    <row r="9" spans="1:2" x14ac:dyDescent="0.25">
      <c r="A9" s="35" t="s">
        <v>71</v>
      </c>
      <c r="B9" s="1">
        <f>VLOOKUP(A9,Data!$B$3:$AV$58,47,FALSE)</f>
        <v>338</v>
      </c>
    </row>
    <row r="10" spans="1:2" x14ac:dyDescent="0.25">
      <c r="A10" s="35" t="s">
        <v>94</v>
      </c>
      <c r="B10" s="1">
        <f>VLOOKUP(A10,Data!$B$3:$AV$58,47,FALSE)</f>
        <v>9</v>
      </c>
    </row>
    <row r="11" spans="1:2" x14ac:dyDescent="0.25">
      <c r="A11" s="35" t="s">
        <v>75</v>
      </c>
      <c r="B11" s="1">
        <f>VLOOKUP(A11,Data!$B$3:$AV$58,47,FALSE)</f>
        <v>2569</v>
      </c>
    </row>
    <row r="12" spans="1:2" x14ac:dyDescent="0.25">
      <c r="A12" s="35" t="s">
        <v>97</v>
      </c>
      <c r="B12" s="1">
        <f>VLOOKUP(A12,Data!$B$3:$AV$58,47,FALSE)</f>
        <v>451</v>
      </c>
    </row>
    <row r="13" spans="1:2" x14ac:dyDescent="0.25">
      <c r="A13" s="35" t="s">
        <v>89</v>
      </c>
      <c r="B13" s="1">
        <f>VLOOKUP(A13,Data!$B$3:$AV$58,47,FALSE)</f>
        <v>362</v>
      </c>
    </row>
    <row r="14" spans="1:2" x14ac:dyDescent="0.25">
      <c r="A14" s="35" t="s">
        <v>98</v>
      </c>
      <c r="B14" s="1">
        <f>VLOOKUP(A14,Data!$B$3:$AV$58,47,FALSE)</f>
        <v>48</v>
      </c>
    </row>
    <row r="15" spans="1:2" x14ac:dyDescent="0.25">
      <c r="A15" s="35" t="s">
        <v>72</v>
      </c>
      <c r="B15" s="1">
        <f>VLOOKUP(A15,Data!$B$3:$AV$58,47,FALSE)</f>
        <v>193</v>
      </c>
    </row>
    <row r="16" spans="1:2" x14ac:dyDescent="0.25">
      <c r="A16" s="35" t="s">
        <v>85</v>
      </c>
      <c r="B16" s="1">
        <f>VLOOKUP(A16,Data!$B$3:$AV$58,47,FALSE)</f>
        <v>158</v>
      </c>
    </row>
    <row r="17" spans="1:2" x14ac:dyDescent="0.25">
      <c r="A17" s="35" t="s">
        <v>101</v>
      </c>
      <c r="B17" s="1">
        <f>VLOOKUP(A17,Data!$B$3:$AV$58,47,FALSE)</f>
        <v>208</v>
      </c>
    </row>
    <row r="18" spans="1:2" x14ac:dyDescent="0.25">
      <c r="A18" s="35" t="s">
        <v>79</v>
      </c>
      <c r="B18" s="1">
        <f>VLOOKUP(A18,Data!$B$3:$AV$58,47,FALSE)</f>
        <v>1582</v>
      </c>
    </row>
    <row r="19" spans="1:2" x14ac:dyDescent="0.25">
      <c r="A19" s="35" t="s">
        <v>93</v>
      </c>
      <c r="B19" s="1">
        <f>VLOOKUP(A19,Data!$B$3:$AV$58,47,FALSE)</f>
        <v>17</v>
      </c>
    </row>
    <row r="20" spans="1:2" x14ac:dyDescent="0.25">
      <c r="A20" s="35" t="s">
        <v>88</v>
      </c>
      <c r="B20" s="1">
        <f>VLOOKUP(A20,Data!$B$3:$AV$58,47,FALSE)</f>
        <v>21</v>
      </c>
    </row>
    <row r="21" spans="1:2" x14ac:dyDescent="0.25">
      <c r="A21" s="35" t="s">
        <v>114</v>
      </c>
      <c r="B21" s="1">
        <f>VLOOKUP(A21,Data!$B$3:$AV$58,47,FALSE)</f>
        <v>53</v>
      </c>
    </row>
    <row r="22" spans="1:2" x14ac:dyDescent="0.25">
      <c r="A22" s="36" t="s">
        <v>95</v>
      </c>
      <c r="B22" s="1">
        <f>VLOOKUP(A22,Data!$B$3:$AV$58,47,FALSE)</f>
        <v>7</v>
      </c>
    </row>
    <row r="23" spans="1:2" x14ac:dyDescent="0.25">
      <c r="A23" s="35" t="s">
        <v>80</v>
      </c>
      <c r="B23" s="1">
        <f>VLOOKUP(A23,Data!$B$3:$AV$58,47,FALSE)</f>
        <v>1524</v>
      </c>
    </row>
    <row r="24" spans="1:2" x14ac:dyDescent="0.25">
      <c r="A24" s="35" t="s">
        <v>106</v>
      </c>
      <c r="B24" s="1">
        <f>VLOOKUP(A24,Data!$B$3:$AV$58,47,FALSE)</f>
        <v>16</v>
      </c>
    </row>
    <row r="25" spans="1:2" x14ac:dyDescent="0.25">
      <c r="A25" s="35" t="s">
        <v>100</v>
      </c>
      <c r="B25" s="1">
        <f>VLOOKUP(A25,Data!$B$3:$AV$58,47,FALSE)</f>
        <v>37</v>
      </c>
    </row>
    <row r="26" spans="1:2" x14ac:dyDescent="0.25">
      <c r="A26" s="35" t="s">
        <v>104</v>
      </c>
      <c r="B26" s="1">
        <f>VLOOKUP(A26,Data!$B$3:$AV$58,47,FALSE)</f>
        <v>54</v>
      </c>
    </row>
    <row r="27" spans="1:2" x14ac:dyDescent="0.25">
      <c r="A27" s="35" t="s">
        <v>81</v>
      </c>
      <c r="B27" s="1">
        <f>VLOOKUP(A27,Data!$B$3:$AV$58,47,FALSE)</f>
        <v>1017</v>
      </c>
    </row>
    <row r="28" spans="1:2" x14ac:dyDescent="0.25">
      <c r="A28" s="35" t="s">
        <v>76</v>
      </c>
      <c r="B28" s="1">
        <f>VLOOKUP(A28,Data!$B$3:$AV$58,47,FALSE)</f>
        <v>269</v>
      </c>
    </row>
    <row r="29" spans="1:2" x14ac:dyDescent="0.25">
      <c r="A29" s="35" t="s">
        <v>96</v>
      </c>
      <c r="B29" s="1">
        <f>VLOOKUP(A29,Data!$B$3:$AV$58,47,FALSE)</f>
        <v>301</v>
      </c>
    </row>
    <row r="30" spans="1:2" x14ac:dyDescent="0.25">
      <c r="A30" s="35" t="s">
        <v>73</v>
      </c>
      <c r="B30" s="1">
        <f>VLOOKUP(A30,Data!$B$3:$AV$58,47,FALSE)</f>
        <v>1262</v>
      </c>
    </row>
    <row r="31" spans="1:2" x14ac:dyDescent="0.25">
      <c r="A31" s="35" t="s">
        <v>92</v>
      </c>
      <c r="B31" s="1">
        <f>VLOOKUP(A31,Data!$B$3:$AV$58,47,FALSE)</f>
        <v>153</v>
      </c>
    </row>
    <row r="32" spans="1:2" x14ac:dyDescent="0.25">
      <c r="A32" s="36" t="s">
        <v>117</v>
      </c>
      <c r="B32" s="1">
        <f>VLOOKUP(A32,Data!$B$3:$AV$58,47,FALSE)</f>
        <v>20</v>
      </c>
    </row>
    <row r="33" spans="1:2" x14ac:dyDescent="0.25">
      <c r="A33" s="37" t="s">
        <v>120</v>
      </c>
      <c r="B33" s="1">
        <f>VLOOKUP(A33,Data!$B$3:$AV$58,47,FALSE)</f>
        <v>10</v>
      </c>
    </row>
    <row r="34" spans="1:2" x14ac:dyDescent="0.25">
      <c r="A34" s="35" t="s">
        <v>91</v>
      </c>
      <c r="B34" s="1">
        <f>VLOOKUP(A34,Data!$B$3:$AV$58,47,FALSE)</f>
        <v>215</v>
      </c>
    </row>
    <row r="35" spans="1:2" x14ac:dyDescent="0.25">
      <c r="A35" s="35" t="s">
        <v>118</v>
      </c>
      <c r="B35" s="1">
        <f>VLOOKUP(A35,Data!$B$3:$AV$58,47,FALSE)</f>
        <v>38</v>
      </c>
    </row>
    <row r="36" spans="1:2" x14ac:dyDescent="0.25">
      <c r="A36" s="35" t="s">
        <v>103</v>
      </c>
      <c r="B36" s="1">
        <f>VLOOKUP(A36,Data!$B$3:$AV$58,47,FALSE)</f>
        <v>2</v>
      </c>
    </row>
    <row r="37" spans="1:2" x14ac:dyDescent="0.25">
      <c r="A37" s="35" t="s">
        <v>83</v>
      </c>
      <c r="B37" s="1">
        <f>VLOOKUP(A37,Data!$B$3:$AV$58,47,FALSE)</f>
        <v>65</v>
      </c>
    </row>
    <row r="38" spans="1:2" x14ac:dyDescent="0.25">
      <c r="A38" s="35" t="s">
        <v>74</v>
      </c>
      <c r="B38" s="1">
        <f>VLOOKUP(A38,Data!$B$3:$AV$58,47,FALSE)</f>
        <v>1644</v>
      </c>
    </row>
    <row r="39" spans="1:2" x14ac:dyDescent="0.25">
      <c r="A39" s="35" t="s">
        <v>121</v>
      </c>
      <c r="B39" s="1">
        <f>VLOOKUP(A39,Data!$B$3:$AV$58,47,FALSE)</f>
        <v>840</v>
      </c>
    </row>
    <row r="40" spans="1:2" x14ac:dyDescent="0.25">
      <c r="A40" s="35" t="s">
        <v>82</v>
      </c>
      <c r="B40" s="1">
        <f>VLOOKUP(A40,Data!$B$3:$AV$58,47,FALSE)</f>
        <v>53</v>
      </c>
    </row>
    <row r="41" spans="1:2" x14ac:dyDescent="0.25">
      <c r="A41" s="35" t="s">
        <v>107</v>
      </c>
      <c r="B41" s="1">
        <f>VLOOKUP(A41,Data!$B$3:$AV$58,47,FALSE)</f>
        <v>1909</v>
      </c>
    </row>
    <row r="42" spans="1:2" x14ac:dyDescent="0.25">
      <c r="A42" s="35" t="s">
        <v>70</v>
      </c>
      <c r="B42" s="1">
        <f>VLOOKUP(A42,Data!$B$3:$AV$58,47,FALSE)</f>
        <v>1233</v>
      </c>
    </row>
    <row r="43" spans="1:2" x14ac:dyDescent="0.25">
      <c r="A43" s="35" t="s">
        <v>86</v>
      </c>
      <c r="B43" s="1">
        <f>VLOOKUP(A43,Data!$B$3:$AV$58,47,FALSE)</f>
        <v>405</v>
      </c>
    </row>
    <row r="44" spans="1:2" x14ac:dyDescent="0.25">
      <c r="A44" s="37" t="s">
        <v>108</v>
      </c>
      <c r="B44" s="1">
        <f>VLOOKUP(A44,Data!$B$3:$AV$58,47,FALSE)</f>
        <v>3</v>
      </c>
    </row>
    <row r="45" spans="1:2" x14ac:dyDescent="0.25">
      <c r="A45" s="37" t="s">
        <v>99</v>
      </c>
      <c r="B45" s="1">
        <f>VLOOKUP(A45,Data!$B$3:$AV$58,47,FALSE)</f>
        <v>5</v>
      </c>
    </row>
    <row r="46" spans="1:2" x14ac:dyDescent="0.25">
      <c r="A46" s="37" t="s">
        <v>105</v>
      </c>
      <c r="B46" s="1">
        <f>VLOOKUP(A46,Data!$B$3:$AV$58,47,FALSE)</f>
        <v>21</v>
      </c>
    </row>
    <row r="47" spans="1:2" x14ac:dyDescent="0.25">
      <c r="A47" s="37" t="s">
        <v>90</v>
      </c>
      <c r="B47" s="1">
        <f>VLOOKUP(A47,Data!$B$3:$AV$58,47,FALSE)</f>
        <v>107</v>
      </c>
    </row>
    <row r="48" spans="1:2" x14ac:dyDescent="0.25">
      <c r="A48" s="37" t="s">
        <v>122</v>
      </c>
      <c r="B48" s="1">
        <f>VLOOKUP(A48,Data!$B$3:$AV$58,47,FALSE)</f>
        <v>188</v>
      </c>
    </row>
    <row r="49" spans="1:2" x14ac:dyDescent="0.25">
      <c r="A49" s="37" t="s">
        <v>87</v>
      </c>
      <c r="B49" s="1">
        <f>VLOOKUP(A49,Data!$B$3:$AV$58,47,FALSE)</f>
        <v>83</v>
      </c>
    </row>
    <row r="50" spans="1:2" x14ac:dyDescent="0.25">
      <c r="A50" s="37" t="s">
        <v>124</v>
      </c>
      <c r="B50" s="1">
        <f>VLOOKUP(A50,Data!$B$3:$AV$58,47,FALSE)</f>
        <v>25</v>
      </c>
    </row>
    <row r="51" spans="1:2" x14ac:dyDescent="0.25">
      <c r="A51" s="37" t="s">
        <v>125</v>
      </c>
      <c r="B51" s="1">
        <f>VLOOKUP(A51,Data!$B$3:$AV$58,47,FALSE)</f>
        <v>14</v>
      </c>
    </row>
    <row r="52" spans="1:2" x14ac:dyDescent="0.25">
      <c r="A52" s="37" t="s">
        <v>126</v>
      </c>
      <c r="B52" s="1">
        <f>VLOOKUP(A52,Data!$B$3:$AV$58,47,FALSE)</f>
        <v>3</v>
      </c>
    </row>
    <row r="53" spans="1:2" x14ac:dyDescent="0.25">
      <c r="A53" s="37" t="s">
        <v>129</v>
      </c>
      <c r="B53" s="1">
        <f>VLOOKUP(A53,Data!$B$3:$AV$58,47,FALSE)</f>
        <v>4</v>
      </c>
    </row>
    <row r="54" spans="1:2" x14ac:dyDescent="0.25">
      <c r="A54" s="37" t="s">
        <v>130</v>
      </c>
      <c r="B54" s="1">
        <f>VLOOKUP(A54,Data!$B$3:$AV$58,47,FALSE)</f>
        <v>7</v>
      </c>
    </row>
    <row r="55" spans="1:2" x14ac:dyDescent="0.25">
      <c r="A55" s="37" t="s">
        <v>132</v>
      </c>
      <c r="B55" s="1" t="e">
        <f>VLOOKUP(A55,Data!$B$3:$AV$58,47,FALSE)</f>
        <v>#N/A</v>
      </c>
    </row>
    <row r="56" spans="1:2" x14ac:dyDescent="0.25">
      <c r="A56" s="37" t="s">
        <v>132</v>
      </c>
      <c r="B56" s="1" t="e">
        <f>VLOOKUP(A56,Data!$B$3:$AV$58,47,FALSE)</f>
        <v>#N/A</v>
      </c>
    </row>
    <row r="57" spans="1:2" x14ac:dyDescent="0.25">
      <c r="A57" s="37" t="s">
        <v>132</v>
      </c>
      <c r="B57" s="1" t="e">
        <f>VLOOKUP(A57,Data!$B$3:$AV$58,47,FALSE)</f>
        <v>#N/A</v>
      </c>
    </row>
  </sheetData>
  <pageMargins left="0.7" right="0.7" top="0.75" bottom="0.75" header="0.3" footer="0.3"/>
  <pageSetup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15" sqref="O15"/>
    </sheetView>
  </sheetViews>
  <sheetFormatPr defaultRowHeight="15" x14ac:dyDescent="0.25"/>
  <sheetData/>
  <pageMargins left="0.37" right="0.16" top="0.75" bottom="0.21" header="0.16" footer="0.17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3C01C4E0B9315D41A30DF39298183F06" ma:contentTypeVersion="0" ma:contentTypeDescription="Upload an image." ma:contentTypeScope="" ma:versionID="1e3e9296ef646cd9cd2cf984f1d1ee65">
  <xsd:schema xmlns:xsd="http://www.w3.org/2001/XMLSchema" xmlns:xs="http://www.w3.org/2001/XMLSchema" xmlns:p="http://schemas.microsoft.com/office/2006/metadata/properties" xmlns:ns1="http://schemas.microsoft.com/sharepoint/v3" xmlns:ns2="20235E66-7C48-4005-B064-A71FBB724822" xmlns:ns3="http://schemas.microsoft.com/sharepoint/v3/fields" targetNamespace="http://schemas.microsoft.com/office/2006/metadata/properties" ma:root="true" ma:fieldsID="739a88f9f5dc981fb9e21da91c377db1" ns1:_="" ns2:_="" ns3:_="">
    <xsd:import namespace="http://schemas.microsoft.com/sharepoint/v3"/>
    <xsd:import namespace="20235E66-7C48-4005-B064-A71FBB724822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35E66-7C48-4005-B064-A71FBB724822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2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0235E66-7C48-4005-B064-A71FBB724822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AE61E44-4821-49E7-85CA-EB674648D486}"/>
</file>

<file path=customXml/itemProps2.xml><?xml version="1.0" encoding="utf-8"?>
<ds:datastoreItem xmlns:ds="http://schemas.openxmlformats.org/officeDocument/2006/customXml" ds:itemID="{4ADEEC03-27E3-4199-963A-51B91F82A012}"/>
</file>

<file path=customXml/itemProps3.xml><?xml version="1.0" encoding="utf-8"?>
<ds:datastoreItem xmlns:ds="http://schemas.openxmlformats.org/officeDocument/2006/customXml" ds:itemID="{5F8E4E6B-F883-408B-A153-4D5F4A64A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 Schedule</vt:lpstr>
      <vt:lpstr>Data</vt:lpstr>
      <vt:lpstr>Trees by District</vt:lpstr>
      <vt:lpstr>Species in System</vt:lpstr>
      <vt:lpstr>Sheet1</vt:lpstr>
    </vt:vector>
  </TitlesOfParts>
  <Company>dpard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david.dixon</dc:creator>
  <cp:keywords/>
  <dc:description/>
  <cp:lastModifiedBy>Woodard, Karen</cp:lastModifiedBy>
  <cp:lastPrinted>2014-09-17T11:04:27Z</cp:lastPrinted>
  <dcterms:created xsi:type="dcterms:W3CDTF">2014-01-07T19:26:09Z</dcterms:created>
  <dcterms:modified xsi:type="dcterms:W3CDTF">2021-03-17T17:19:23Z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0x0101009148F5A04DDD49CBA7127AADA5FB792B00AADE34325A8B49CDA8BB4DB53328F214003C01C4E0B9315D41A30DF39298183F06</vt:lpwstr>
  </property>
</Properties>
</file>